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epreciation" sheetId="1" r:id="rId1"/>
    <sheet name="TB Import" sheetId="2" r:id="rId2"/>
    <sheet name="Bank Statements" sheetId="3" r:id="rId3"/>
    <sheet name="State Apportionment" sheetId="4" r:id="rId4"/>
    <sheet name="Vendor List" sheetId="5" r:id="rId5"/>
    <sheet name="Notes" sheetId="6" r:id="rId6"/>
    <sheet name="Cover" sheetId="7" r:id="rId7"/>
    <sheet name="Instructions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cols>
    <col min="1" max="1" width="10.83203125" customWidth="1"/>
    <col min="2" max="2" width="24.83203125" customWidth="1"/>
    <col min="3" max="3" width="16.83203125" customWidth="1"/>
    <col min="4" max="4" width="16.83203125" customWidth="1"/>
    <col min="5" max="5" width="14.83203125" customWidth="1"/>
    <col min="6" max="6" width="14.83203125" customWidth="1"/>
    <col min="7" max="7" width="14.83203125" customWidth="1"/>
  </cols>
  <sheetData>
    <row r="1">
      <c r="A1" t="str">
        <v>Asset #</v>
      </c>
      <c r="B1" t="str">
        <v>Description</v>
      </c>
      <c r="C1" t="str">
        <v>Class</v>
      </c>
      <c r="D1" t="str">
        <v>Placed in Service</v>
      </c>
      <c r="E1" t="str">
        <v>Cost Basis</v>
      </c>
      <c r="F1" t="str">
        <v>Accum. Depr.</v>
      </c>
      <c r="G1" t="str">
        <v>NBV</v>
      </c>
    </row>
    <row r="2">
      <c r="A2" t="str">
        <v>'A-1001</v>
      </c>
      <c r="B2" t="str">
        <v>'  Manufacturing Press</v>
      </c>
      <c r="C2" t="str">
        <v>' Equipment</v>
      </c>
      <c r="D2" t="str">
        <v>'  03/15/2022</v>
      </c>
      <c r="E2" t="str">
        <v>'  250,000</v>
      </c>
      <c r="F2" t="str">
        <v>'  53,571</v>
      </c>
      <c r="G2">
        <f>=E2-F2</f>
      </c>
    </row>
    <row r="3">
      <c r="A3" t="str">
        <v>'A-1002</v>
      </c>
      <c r="B3" t="str">
        <v>'  CNC Lathe</v>
      </c>
      <c r="C3" t="str">
        <v>' Equipment</v>
      </c>
      <c r="D3" t="str">
        <v>'  01/10/2023</v>
      </c>
      <c r="E3" t="str">
        <v>'  180,000</v>
      </c>
      <c r="F3" t="str">
        <v>'  25,714</v>
      </c>
      <c r="G3">
        <f>=E3-F3</f>
      </c>
    </row>
    <row r="4">
      <c r="A4" t="str">
        <v>'A-1003</v>
      </c>
      <c r="B4" t="str">
        <v>'  Conveyor System</v>
      </c>
      <c r="C4" t="str">
        <v>' Equipment</v>
      </c>
      <c r="D4" t="str">
        <v>'  06/30/2021</v>
      </c>
      <c r="E4" t="str">
        <v>'  95,000</v>
      </c>
      <c r="F4" t="str">
        <v>'  27,143</v>
      </c>
      <c r="G4">
        <f>=E4-F4</f>
      </c>
    </row>
    <row r="5">
      <c r="A5" t="str">
        <v>'A-1004</v>
      </c>
      <c r="B5" t="str">
        <v>'  Assembly Robot</v>
      </c>
      <c r="C5" t="str">
        <v>' Equipment</v>
      </c>
      <c r="D5" t="str">
        <v>'  09/01/2024</v>
      </c>
      <c r="E5" t="str">
        <v>'  310,000</v>
      </c>
      <c r="F5" t="str">
        <v>'  22,143</v>
      </c>
      <c r="G5">
        <f>=E5-F5</f>
      </c>
    </row>
    <row r="6">
      <c r="A6" t="str">
        <v>'B-1001</v>
      </c>
      <c r="B6" t="str">
        <v>'  Office Building</v>
      </c>
      <c r="C6" t="str">
        <v>' Real Property</v>
      </c>
      <c r="D6" t="str">
        <v>'  11/15/2019</v>
      </c>
      <c r="E6" t="str">
        <v>'  800,000</v>
      </c>
      <c r="F6" t="str">
        <v>'  143,590</v>
      </c>
      <c r="G6">
        <f>=E6-F6</f>
      </c>
    </row>
    <row r="7">
      <c r="A7" t="str">
        <v>'B-1002</v>
      </c>
      <c r="B7" t="str">
        <v>'  Warehouse Addition</v>
      </c>
      <c r="C7" t="str">
        <v>' Real Property</v>
      </c>
      <c r="D7" t="str">
        <v>'  04/01/2022</v>
      </c>
      <c r="E7" t="str">
        <v>'  425,000</v>
      </c>
      <c r="F7" t="str">
        <v>'  38,462</v>
      </c>
      <c r="G7">
        <f>=E7-F7</f>
      </c>
    </row>
    <row r="8">
      <c r="A8" t="str">
        <v>'C-1001</v>
      </c>
      <c r="B8" t="str">
        <v>'  HVAC System</v>
      </c>
      <c r="C8" t="str">
        <v>' Real Property</v>
      </c>
      <c r="D8" t="str">
        <v>'  07/15/2024</v>
      </c>
      <c r="E8" t="str">
        <v>'  95,000</v>
      </c>
      <c r="F8" t="str">
        <v>'  3,654</v>
      </c>
      <c r="G8">
        <f>=E8-F8</f>
      </c>
    </row>
    <row r="9">
      <c r="A9" t="str">
        <v>'C-1002</v>
      </c>
      <c r="B9" t="str">
        <v>'  Security System</v>
      </c>
      <c r="C9" t="str">
        <v>' Equipment</v>
      </c>
      <c r="D9" t="str">
        <v>'  07/01/2024</v>
      </c>
      <c r="E9" t="str">
        <v>'  28,000</v>
      </c>
      <c r="F9" t="str">
        <v>'  2,000</v>
      </c>
      <c r="G9">
        <f>=E9-F9</f>
      </c>
    </row>
    <row r="10">
      <c r="A10" t="str">
        <v>'C-1003</v>
      </c>
      <c r="B10" t="str">
        <v>'  Fire Suppression</v>
      </c>
      <c r="C10" t="str">
        <v>' Real Property</v>
      </c>
      <c r="D10" t="str">
        <v>'  07/01/2024</v>
      </c>
      <c r="E10" t="str">
        <v>'  42,000</v>
      </c>
      <c r="F10" t="str">
        <v>'  1,615</v>
      </c>
      <c r="G10">
        <f>=E10-F10</f>
      </c>
    </row>
    <row r="11">
      <c r="A11" t="str">
        <v>'D-1001</v>
      </c>
      <c r="B11" t="str">
        <v>'  Office Furniture</v>
      </c>
      <c r="C11" t="str">
        <v>' Furniture</v>
      </c>
      <c r="D11" t="str">
        <v>'  01/05/2023</v>
      </c>
      <c r="E11" t="str">
        <v>'  85,000</v>
      </c>
      <c r="F11" t="str">
        <v>'  12,143</v>
      </c>
      <c r="G11">
        <f>=E11-F11</f>
      </c>
    </row>
    <row r="12">
      <c r="A12" t="str">
        <v>'D-1002</v>
      </c>
      <c r="B12" t="str">
        <v>'  Computer Equipment</v>
      </c>
      <c r="C12" t="str">
        <v>' Equipment</v>
      </c>
      <c r="D12" t="str">
        <v>'  03/01/2024</v>
      </c>
      <c r="E12" t="str">
        <v>'  45,000</v>
      </c>
      <c r="F12" t="str">
        <v>'  6,429</v>
      </c>
      <c r="G12">
        <f>=E12-F12</f>
      </c>
    </row>
    <row r="13">
      <c r="A13" t="str">
        <v>'D-1003</v>
      </c>
      <c r="B13" t="str">
        <v>'  Servers</v>
      </c>
      <c r="C13" t="str">
        <v>' Equipment</v>
      </c>
      <c r="D13" t="str">
        <v>'  08/15/2024</v>
      </c>
      <c r="E13" t="str">
        <v>'  22,000</v>
      </c>
      <c r="F13" t="str">
        <v>'  1,571</v>
      </c>
      <c r="G13">
        <f>=E13-F13</f>
      </c>
    </row>
    <row r="14">
      <c r="A14" t="str">
        <v>'E-1001</v>
      </c>
      <c r="B14" t="str">
        <v>'  Delivery Truck</v>
      </c>
      <c r="C14" t="str">
        <v>' Vehicles</v>
      </c>
      <c r="D14" t="str">
        <v>'  05/01/2023</v>
      </c>
      <c r="E14" t="str">
        <v>'  62,000</v>
      </c>
      <c r="F14" t="str">
        <v>'  17,714</v>
      </c>
      <c r="G14">
        <f>=E14-F14</f>
      </c>
    </row>
    <row r="15">
      <c r="A15" t="str">
        <v>'E-1002</v>
      </c>
      <c r="B15" t="str">
        <v>'  Delivery Van</v>
      </c>
      <c r="C15" t="str">
        <v>' Vehicles</v>
      </c>
      <c r="D15" t="str">
        <v>'  02/15/2024</v>
      </c>
      <c r="E15" t="str">
        <v>'  58,000</v>
      </c>
      <c r="F15" t="str">
        <v>'  9,286</v>
      </c>
      <c r="G15">
        <f>=E15-F15</f>
      </c>
    </row>
    <row r="16">
      <c r="A16" t="str">
        <v>'E-1003</v>
      </c>
      <c r="B16" t="str">
        <v>'  Forklift</v>
      </c>
      <c r="C16" t="str">
        <v>' Equipment</v>
      </c>
      <c r="D16" t="str">
        <v>'  01/15/2023</v>
      </c>
      <c r="E16" t="str">
        <v>'  35,000</v>
      </c>
      <c r="F16" t="str">
        <v>'  10,000</v>
      </c>
    </row>
    <row r="17">
      <c r="A17" t="str">
        <v/>
      </c>
      <c r="B17" t="str">
        <v>TOTAL</v>
      </c>
      <c r="C17" t="str">
        <v/>
      </c>
      <c r="D17" t="str">
        <v/>
      </c>
      <c r="E17">
        <f>=SUM(E2:E15)</f>
      </c>
      <c r="F17">
        <f>=SUM(F2:F15)</f>
      </c>
      <c r="G17">
        <f>=SUM(G2:G15)</f>
      </c>
    </row>
  </sheetData>
  <ignoredErrors>
    <ignoredError numberStoredAsText="1" sqref="A1:G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cols>
    <col min="1" max="1" width="8.83203125" customWidth="1"/>
    <col min="2" max="2" width="32.83203125" customWidth="1"/>
    <col min="3" max="3" width="16.83203125" customWidth="1"/>
    <col min="4" max="4" width="16.83203125" customWidth="1"/>
    <col min="5" max="5" width="16.83203125" customWidth="1"/>
  </cols>
  <sheetData>
    <row r="1">
      <c r="A1" t="str">
        <v>Account</v>
      </c>
      <c r="B1" t="str">
        <v>Description</v>
      </c>
      <c r="C1" t="str">
        <v>Unadj. Balance</v>
      </c>
      <c r="D1" t="str">
        <v>Adjustments</v>
      </c>
      <c r="E1" t="str">
        <v>Adj. Balance</v>
      </c>
    </row>
    <row r="2">
      <c r="A2" t="str">
        <v>'1000</v>
      </c>
      <c r="B2" t="str">
        <v>' Cash — Operating</v>
      </c>
      <c r="C2">
        <v>324518.75</v>
      </c>
      <c r="D2" t="str">
        <v>'  -5000</v>
      </c>
      <c r="E2">
        <f>=C2+D2</f>
      </c>
    </row>
    <row r="3">
      <c r="A3" t="str">
        <v>'1010</v>
      </c>
      <c r="B3" t="str">
        <v>' Cash — Payroll</v>
      </c>
      <c r="C3">
        <v>28340</v>
      </c>
      <c r="D3" t="str">
        <v>'    0</v>
      </c>
      <c r="E3">
        <f>=C3+D3</f>
      </c>
    </row>
    <row r="4">
      <c r="A4" t="str">
        <v>'1020</v>
      </c>
      <c r="B4" t="str">
        <v>' Cash — Money Market</v>
      </c>
      <c r="C4">
        <v>620000</v>
      </c>
      <c r="D4" t="str">
        <v>'  +15000</v>
      </c>
      <c r="E4">
        <f>=C4+D4</f>
      </c>
    </row>
    <row r="5">
      <c r="A5" t="str">
        <v>'1100</v>
      </c>
      <c r="B5" t="str">
        <v>' Accounts Receivable</v>
      </c>
      <c r="C5">
        <v>512800</v>
      </c>
      <c r="D5" t="str">
        <v>'  -2500</v>
      </c>
      <c r="E5">
        <f>=C5+D5</f>
      </c>
    </row>
    <row r="6">
      <c r="A6" t="str">
        <v>'1200</v>
      </c>
      <c r="B6" t="str">
        <v>' Inventory</v>
      </c>
      <c r="C6">
        <v>289500</v>
      </c>
      <c r="D6" t="str">
        <v>'    0</v>
      </c>
      <c r="E6">
        <f>=C6+D6</f>
      </c>
    </row>
    <row r="7">
      <c r="A7" t="str">
        <v>'1300</v>
      </c>
      <c r="B7" t="str">
        <v>' Prepaid Expenses</v>
      </c>
      <c r="C7">
        <v>42350</v>
      </c>
      <c r="D7" t="str">
        <v>'  +3200</v>
      </c>
      <c r="E7">
        <f>=C7+D7</f>
      </c>
    </row>
    <row r="8">
      <c r="A8" t="str">
        <v>'1600</v>
      </c>
      <c r="B8" t="str">
        <v>' Fixed Assets — Cost</v>
      </c>
      <c r="C8">
        <v>1480000</v>
      </c>
      <c r="D8" t="str">
        <v>'    0</v>
      </c>
      <c r="E8">
        <f>=C8+D8</f>
      </c>
    </row>
    <row r="9">
      <c r="A9" t="str">
        <v>'1610</v>
      </c>
      <c r="B9" t="str">
        <v>' Accumulated Depreciation</v>
      </c>
      <c r="C9">
        <v>-625000</v>
      </c>
      <c r="D9" t="str">
        <v>'  -115000</v>
      </c>
      <c r="E9">
        <f>=C9+D9</f>
      </c>
    </row>
    <row r="10">
      <c r="A10" t="str">
        <v>'2000</v>
      </c>
      <c r="B10" t="str">
        <v>' Accounts Payable</v>
      </c>
      <c r="C10">
        <v>-215800</v>
      </c>
      <c r="D10" t="str">
        <v>'  +8000</v>
      </c>
      <c r="E10">
        <f>=C10+D10</f>
      </c>
    </row>
    <row r="11">
      <c r="A11" t="str">
        <v>'2100</v>
      </c>
      <c r="B11" t="str">
        <v>' Accrued Expenses</v>
      </c>
      <c r="C11">
        <v>-62500</v>
      </c>
      <c r="D11" t="str">
        <v>'  -12000</v>
      </c>
      <c r="E11">
        <f>=C11+D11</f>
      </c>
    </row>
    <row r="12">
      <c r="A12" t="str">
        <v>'2200</v>
      </c>
      <c r="B12" t="str">
        <v>' Accrued Bonus</v>
      </c>
      <c r="C12">
        <v>-45000</v>
      </c>
      <c r="D12" t="str">
        <v>'  +25000</v>
      </c>
      <c r="E12">
        <f>=C12+D12</f>
      </c>
    </row>
    <row r="13">
      <c r="A13" t="str">
        <v>'3000</v>
      </c>
      <c r="B13" t="str">
        <v>' Notes Payable — Long-Term</v>
      </c>
      <c r="C13">
        <v>-520000</v>
      </c>
      <c r="D13" t="str">
        <v>'    0</v>
      </c>
      <c r="E13">
        <f>=C13+D13</f>
      </c>
    </row>
    <row r="14">
      <c r="A14" t="str">
        <v>'4000</v>
      </c>
      <c r="B14" t="str">
        <v>' Revenue — Product Sales</v>
      </c>
      <c r="C14">
        <v>-4250000</v>
      </c>
      <c r="D14" t="str">
        <v>'    0</v>
      </c>
      <c r="E14">
        <f>=C14+D14</f>
      </c>
    </row>
    <row r="15">
      <c r="A15" t="str">
        <v>'4100</v>
      </c>
      <c r="B15" t="str">
        <v>' Revenue — Service</v>
      </c>
      <c r="C15">
        <v>-1480000</v>
      </c>
      <c r="D15" t="str">
        <v>'    0</v>
      </c>
      <c r="E15">
        <f>=C15+D15</f>
      </c>
    </row>
    <row r="16">
      <c r="A16" t="str">
        <v>'5000</v>
      </c>
      <c r="B16" t="str">
        <v>' COGS — Direct Materials</v>
      </c>
      <c r="C16">
        <v>1580000</v>
      </c>
      <c r="D16" t="str">
        <v>'  -42000</v>
      </c>
      <c r="E16">
        <f>=C16+D16</f>
      </c>
    </row>
    <row r="17">
      <c r="A17" t="str">
        <v>'6000</v>
      </c>
      <c r="B17" t="str">
        <v>' Salaries &amp; Wages</v>
      </c>
      <c r="C17">
        <v>1200000</v>
      </c>
      <c r="D17" t="str">
        <v>'  +25000</v>
      </c>
      <c r="E17">
        <f>=C17+D17</f>
      </c>
    </row>
    <row r="18">
      <c r="A18" t="str">
        <v>'6100</v>
      </c>
      <c r="B18" t="str">
        <v>' Payroll Taxes</v>
      </c>
      <c r="C18">
        <v>226800</v>
      </c>
      <c r="D18" t="str">
        <v>'  +4713</v>
      </c>
      <c r="E18">
        <f>=C18+D18</f>
      </c>
    </row>
    <row r="19">
      <c r="A19" t="str">
        <v>'7000</v>
      </c>
      <c r="B19" t="str">
        <v>' Depreciation Expense</v>
      </c>
      <c r="C19">
        <v>115000</v>
      </c>
      <c r="D19" t="str">
        <v>'  +115000</v>
      </c>
      <c r="E19">
        <f>=C19+D19</f>
      </c>
    </row>
    <row r="20">
      <c r="A20" t="str">
        <v>'8000</v>
      </c>
      <c r="B20" t="str">
        <v>' Rent Expense</v>
      </c>
      <c r="C20">
        <v>144000</v>
      </c>
      <c r="D20" t="str">
        <v>'    0</v>
      </c>
      <c r="E20">
        <f>=C20+D20</f>
      </c>
    </row>
    <row r="21">
      <c r="A21" t="str">
        <v>'8500</v>
      </c>
      <c r="B21" t="str">
        <v>' Meals &amp; Entertainment</v>
      </c>
      <c r="C21">
        <v>28000</v>
      </c>
      <c r="D21" t="str">
        <v>'    0</v>
      </c>
      <c r="E21">
        <f>=C21+D21</f>
      </c>
    </row>
    <row r="22">
      <c r="A22" t="str">
        <v>'9000</v>
      </c>
      <c r="B22" t="str">
        <v>' Federal Tax Expense</v>
      </c>
      <c r="C22">
        <v>0</v>
      </c>
      <c r="D22" t="str">
        <v>'  +237300</v>
      </c>
      <c r="E22">
        <f>=C22+D22</f>
      </c>
    </row>
    <row r="23">
      <c r="A23" t="str">
        <v/>
      </c>
      <c r="B23" t="str">
        <v/>
      </c>
      <c r="C23" t="str">
        <v/>
      </c>
      <c r="D23">
        <f>=SUM(D2:D22)</f>
      </c>
      <c r="E23">
        <f>=SUM(E2:E22)</f>
      </c>
    </row>
    <row r="24">
      <c r="A24" t="str">
        <v/>
      </c>
      <c r="B24" t="str">
        <v>NOTE: All TB Import values have apostrophe prefixes from PDF conversion. SUM and VLOOKUP will fail until cleaned.</v>
      </c>
      <c r="C24" t="str">
        <v/>
      </c>
      <c r="E24">
        <f>=-SUM(E2:E22)</f>
      </c>
    </row>
  </sheetData>
  <ignoredErrors>
    <ignoredError numberStoredAsText="1" sqref="A1:E2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cols>
    <col min="1" max="1" width="14.83203125" customWidth="1"/>
    <col min="2" max="2" width="34.83203125" customWidth="1"/>
    <col min="3" max="3" width="12.83203125" customWidth="1"/>
    <col min="4" max="4" width="14.83203125" customWidth="1"/>
    <col min="5" max="5" width="14.83203125" customWidth="1"/>
    <col min="6" max="6" width="14.83203125" customWidth="1"/>
  </cols>
  <sheetData>
    <row r="1">
      <c r="A1" t="str">
        <v>Date</v>
      </c>
      <c r="B1" t="str">
        <v>Description</v>
      </c>
      <c r="C1" t="str">
        <v>Ref #</v>
      </c>
      <c r="D1" t="str">
        <v>Debit</v>
      </c>
      <c r="E1" t="str">
        <v>Credit</v>
      </c>
      <c r="F1" t="str">
        <v>Balance</v>
      </c>
    </row>
    <row r="2">
      <c r="A2" t="str">
        <v>'  01/02/2026</v>
      </c>
      <c r="B2" t="str">
        <v>Starting Balance</v>
      </c>
      <c r="C2" t="str">
        <v/>
      </c>
      <c r="D2" t="str">
        <v/>
      </c>
      <c r="E2" t="str">
        <v/>
      </c>
      <c r="F2" t="str">
        <v>'  850,000.00</v>
      </c>
    </row>
    <row r="3">
      <c r="A3" t="str">
        <v>'  01/05/2026</v>
      </c>
      <c r="B3" t="str">
        <v>'  ACH — Client Payment #4521</v>
      </c>
      <c r="C3" t="str">
        <v>'  REF-001</v>
      </c>
      <c r="D3" t="str">
        <v/>
      </c>
      <c r="E3" t="str">
        <v>'  125,450.00</v>
      </c>
      <c r="F3">
        <f>=F2+E3-D3</f>
      </c>
    </row>
    <row r="4">
      <c r="A4" t="str">
        <v>'  01/08/2026</v>
      </c>
      <c r="B4" t="str">
        <v>'  Wire Out — IRS Q4 Est. Tax</v>
      </c>
      <c r="C4" t="str">
        <v>'  REF-002</v>
      </c>
      <c r="D4" t="str">
        <v>'  95,000.00</v>
      </c>
      <c r="E4" t="str">
        <v/>
      </c>
      <c r="F4">
        <f>=F3+E4-D4</f>
      </c>
    </row>
    <row r="5">
      <c r="A5" t="str">
        <v>'  01/15/2026</v>
      </c>
      <c r="B5" t="str">
        <v>'  Check #5041 — Acme Supply</v>
      </c>
      <c r="C5" t="str">
        <v>'  CK-5041</v>
      </c>
      <c r="D5" t="str">
        <v>'  12,340.00</v>
      </c>
      <c r="E5" t="str">
        <v/>
      </c>
      <c r="F5">
        <f>=F4+E5-D5</f>
      </c>
    </row>
    <row r="6">
      <c r="A6" t="str">
        <v>'  01/20/2026</v>
      </c>
      <c r="B6" t="str">
        <v>'  ACH — Client Payment #4598</v>
      </c>
      <c r="C6" t="str">
        <v>'  REF-003</v>
      </c>
      <c r="D6" t="str">
        <v/>
      </c>
      <c r="E6" t="str">
        <v>'  82,600.00</v>
      </c>
      <c r="F6">
        <f>=F5+E6-D6</f>
      </c>
    </row>
    <row r="7">
      <c r="A7" t="str">
        <v>'  01/22/2026</v>
      </c>
      <c r="B7" t="str">
        <v>'  Wire Out — Payroll</v>
      </c>
      <c r="C7" t="str">
        <v>'  REF-004</v>
      </c>
      <c r="D7" t="str">
        <v>'  48,500.00</v>
      </c>
      <c r="E7" t="str">
        <v/>
      </c>
      <c r="F7">
        <f>=F6+E7-D7</f>
      </c>
    </row>
    <row r="8">
      <c r="A8" t="str">
        <v>'  01/30/2026</v>
      </c>
      <c r="B8" t="str">
        <v>'  Check #5042 — Rent</v>
      </c>
      <c r="C8" t="str">
        <v>'  CK-5042</v>
      </c>
      <c r="D8" t="str">
        <v>'  12,000.00</v>
      </c>
      <c r="E8" t="str">
        <v/>
      </c>
      <c r="F8">
        <f>=F7+E8-D8</f>
      </c>
    </row>
    <row r="9">
      <c r="A9" t="str">
        <v>'  02/01/2026</v>
      </c>
      <c r="B9" t="str">
        <v>'  ACH — Client Payment #4612</v>
      </c>
      <c r="C9" t="str">
        <v>'  REF-005</v>
      </c>
      <c r="D9" t="str">
        <v/>
      </c>
      <c r="E9" t="str">
        <v>'  145,000.00</v>
      </c>
      <c r="F9">
        <f>=F8+E9-D9</f>
      </c>
    </row>
    <row r="10">
      <c r="A10" t="str">
        <v>'  02/05/2026</v>
      </c>
      <c r="B10" t="str">
        <v>'  Check #5043 — Utilities</v>
      </c>
      <c r="C10" t="str">
        <v>'  CK-5043</v>
      </c>
      <c r="D10" t="str">
        <v>'  8,450.00</v>
      </c>
      <c r="E10" t="str">
        <v/>
      </c>
      <c r="F10">
        <f>=F9+E10-D10</f>
      </c>
    </row>
    <row r="11">
      <c r="A11" t="str">
        <v>'  02/10/2026</v>
      </c>
      <c r="B11" t="str">
        <v>'  Wire Out — IRS Q1 Est. Tax</v>
      </c>
      <c r="C11" t="str">
        <v>'  REF-006</v>
      </c>
      <c r="D11" t="str">
        <v>'  45,000.00</v>
      </c>
      <c r="E11" t="str">
        <v/>
      </c>
      <c r="F11" t="str">
        <v>'  981,760.00</v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</row>
  </sheetData>
  <ignoredErrors>
    <ignoredError numberStoredAsText="1" sqref="A1:F1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cols>
    <col min="1" max="1" width="16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</cols>
  <sheetData>
    <row r="1">
      <c r="A1" t="str">
        <v>State</v>
      </c>
      <c r="B1" t="str">
        <v>Sales</v>
      </c>
      <c r="C1" t="str">
        <v>Payroll</v>
      </c>
      <c r="D1" t="str">
        <v>Property</v>
      </c>
      <c r="E1" t="str">
        <v>Apport. %</v>
      </c>
    </row>
    <row r="2">
      <c r="A2" t="str">
        <v>' Alabama</v>
      </c>
      <c r="B2" t="str">
        <v>'  425,000</v>
      </c>
      <c r="C2" t="str">
        <v>'  180,000</v>
      </c>
      <c r="D2" t="str">
        <v>'  95,000</v>
      </c>
      <c r="E2" s="1">
        <f>=(B2/B15+C2/C15+D2/D15)/3</f>
      </c>
    </row>
    <row r="3">
      <c r="A3" t="str">
        <v>' Arizona</v>
      </c>
      <c r="B3" t="str">
        <v>'  210,000</v>
      </c>
      <c r="C3" t="str">
        <v>'    0</v>
      </c>
      <c r="D3" t="str">
        <v>'    0</v>
      </c>
      <c r="E3" s="1">
        <f>=(B3/B15+C3/C15+D3/D15)/3</f>
      </c>
    </row>
    <row r="4">
      <c r="A4" t="str">
        <v>' California</v>
      </c>
      <c r="B4" t="str">
        <v>'  1,225,000</v>
      </c>
      <c r="C4" t="str">
        <v>'  850,000</v>
      </c>
      <c r="D4" t="str">
        <v>'  420,000</v>
      </c>
      <c r="E4" s="1">
        <f>=(B4/B15+C4/C15+D4/D15)/3</f>
      </c>
    </row>
    <row r="5">
      <c r="A5" t="str">
        <v>' Colorado</v>
      </c>
      <c r="B5" t="str">
        <v>'  380,000</v>
      </c>
      <c r="C5" t="str">
        <v>'  95,000</v>
      </c>
      <c r="D5" t="str">
        <v>'  60,000</v>
      </c>
      <c r="E5" s="1">
        <f>=(B5/B15+C5/C15+D5/D15)/3</f>
      </c>
    </row>
    <row r="6">
      <c r="A6" t="str">
        <v>' Florida</v>
      </c>
      <c r="B6" t="str">
        <v>'  720,000</v>
      </c>
      <c r="C6" t="str">
        <v>'  150,000</v>
      </c>
      <c r="D6" t="str">
        <v>'  110,000</v>
      </c>
      <c r="E6" s="1">
        <f>=(B6/B15+C6/C15+D6/D15)/3</f>
      </c>
    </row>
    <row r="7">
      <c r="A7" t="str">
        <v>' Georgia</v>
      </c>
      <c r="B7" t="str">
        <v>'  450,000</v>
      </c>
      <c r="C7" t="str">
        <v>'  210,000</v>
      </c>
      <c r="D7" t="str">
        <v>'  85,000</v>
      </c>
      <c r="E7" s="1">
        <f>=(B7/B15+C7/C15+D7/D15)/3</f>
      </c>
    </row>
    <row r="8">
      <c r="A8" t="str">
        <v>' Illinois</v>
      </c>
      <c r="B8" t="str">
        <v>'  620,000</v>
      </c>
      <c r="C8" t="str">
        <v>'  340,000</v>
      </c>
      <c r="D8" t="str">
        <v>'  180,000</v>
      </c>
      <c r="E8" s="1">
        <f>=(B8/B15+C8/C15+D8/D15)/3</f>
      </c>
    </row>
    <row r="9">
      <c r="A9" t="str">
        <v>' Nevada</v>
      </c>
      <c r="B9" t="str">
        <v>'  520,000</v>
      </c>
      <c r="C9" t="str">
        <v>'    0</v>
      </c>
      <c r="D9" t="str">
        <v>'    0</v>
      </c>
      <c r="E9" s="1">
        <f>=(B9/B15+C9/C15+D9/D15)/3</f>
      </c>
    </row>
    <row r="10">
      <c r="A10" t="str">
        <v>' New York</v>
      </c>
      <c r="B10" t="str">
        <v>'  975,000</v>
      </c>
      <c r="C10" t="str">
        <v>'  520,000</v>
      </c>
      <c r="D10" t="str">
        <v>'  280,000</v>
      </c>
      <c r="E10" s="1">
        <f>=(B10/B15+C10/C15+D10/D15)/3</f>
      </c>
    </row>
    <row r="11">
      <c r="A11" t="str">
        <v>' Ohio</v>
      </c>
      <c r="B11" t="str">
        <v>'  550,000</v>
      </c>
      <c r="C11" t="str">
        <v>'  190,000</v>
      </c>
      <c r="D11" t="str">
        <v>'  75,000</v>
      </c>
      <c r="E11" s="1">
        <f>=(B11/B15+C11/C15+D11/D15)/3</f>
      </c>
    </row>
    <row r="12">
      <c r="A12" t="str">
        <v>' Pennsylvania</v>
      </c>
      <c r="B12" t="str">
        <v>'  410,000</v>
      </c>
      <c r="C12" t="str">
        <v>'  85,000</v>
      </c>
      <c r="D12" t="str">
        <v>'  45,000</v>
      </c>
      <c r="E12" s="1">
        <f>=(B12/B15+C12/C15+D12/D15)/3</f>
      </c>
    </row>
    <row r="13">
      <c r="A13" t="str">
        <v>' Tennessee</v>
      </c>
      <c r="B13" t="str">
        <v>'  310,000</v>
      </c>
      <c r="C13" t="str">
        <v>'  70,000</v>
      </c>
      <c r="D13" t="str">
        <v>'  35,000</v>
      </c>
      <c r="E13" s="1">
        <f>=(B13/B15+C13/C15+D13/D15)/3</f>
      </c>
    </row>
    <row r="14">
      <c r="A14" t="str">
        <v>' Texas</v>
      </c>
      <c r="B14" t="str">
        <v>'  640,000</v>
      </c>
      <c r="C14" t="str">
        <v>'  380,000</v>
      </c>
      <c r="D14" t="str">
        <v>'  195,000</v>
      </c>
      <c r="E14" s="1">
        <f>=(B14/B15+C14/C15+D14/D15)/3</f>
      </c>
    </row>
    <row r="15">
      <c r="A15" t="str">
        <v/>
      </c>
      <c r="B15">
        <f>=SUM(B2:B14)</f>
      </c>
      <c r="C15">
        <f>=SUM(C2:C14)</f>
      </c>
      <c r="D15">
        <f>=SUM(D2:D14)</f>
      </c>
    </row>
  </sheetData>
  <ignoredErrors>
    <ignoredError numberStoredAsText="1" sqref="A1:E1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12.83203125" customWidth="1"/>
    <col min="2" max="2" width="24.83203125" customWidth="1"/>
    <col min="3" max="3" width="18.83203125" customWidth="1"/>
    <col min="4" max="4" width="16.83203125" customWidth="1"/>
  </cols>
  <sheetData>
    <row r="1">
      <c r="A1" t="str">
        <v>Vendor ID</v>
      </c>
      <c r="B1" t="str">
        <v>Vendor Name</v>
      </c>
      <c r="C1" t="str">
        <v>Contact</v>
      </c>
      <c r="D1" t="str">
        <v>Phone</v>
      </c>
    </row>
    <row r="2">
      <c r="A2" t="str">
        <v>' V001</v>
      </c>
      <c r="B2" t="str">
        <v>' ABC Supply Co.</v>
      </c>
      <c r="C2" t="str">
        <v>John Martinez</v>
      </c>
      <c r="D2" t="str">
        <v>(555) 234-1001</v>
      </c>
    </row>
    <row r="3">
      <c r="A3" t="str">
        <v>' V002</v>
      </c>
      <c r="B3" t="str">
        <v>' XYZ Manufacturing</v>
      </c>
      <c r="C3" t="str">
        <v>Sarah Chen</v>
      </c>
      <c r="D3" t="str">
        <v>(555) 234-1002</v>
      </c>
    </row>
    <row r="4">
      <c r="A4" t="str">
        <v>' V003</v>
      </c>
      <c r="B4" t="str">
        <v>Delta Industries</v>
      </c>
      <c r="C4" t="str">
        <v>' Mike Okonkwo</v>
      </c>
      <c r="D4" t="str">
        <v>' (555) 234-1003</v>
      </c>
    </row>
    <row r="5">
      <c r="A5" t="str">
        <v>V004</v>
      </c>
      <c r="B5" t="str">
        <v>' Echo Enterprises</v>
      </c>
      <c r="C5" t="str">
        <v>Lisa Park</v>
      </c>
      <c r="D5" t="str">
        <v>(555) 234-1004</v>
      </c>
    </row>
    <row r="6">
      <c r="A6" t="str">
        <v>' V005</v>
      </c>
      <c r="B6" t="str">
        <v>' Foxtrot Logistics</v>
      </c>
      <c r="C6" t="str">
        <v>David Kim</v>
      </c>
      <c r="D6" t="str">
        <v>(555) 234-1005</v>
      </c>
    </row>
    <row r="7">
      <c r="A7" t="str">
        <v>V006</v>
      </c>
      <c r="B7" t="str">
        <v>' Gulf State Materials</v>
      </c>
      <c r="C7" t="str">
        <v>' Rachel Torres</v>
      </c>
      <c r="D7" t="str">
        <v>' (555) 234-1006</v>
      </c>
    </row>
    <row r="8">
      <c r="A8" t="str">
        <v>' V007</v>
      </c>
      <c r="B8" t="str">
        <v>Henderson Holdings</v>
      </c>
      <c r="C8" t="str">
        <v>Tom Briggs</v>
      </c>
      <c r="D8" t="str">
        <v>(555) 234-1007</v>
      </c>
    </row>
    <row r="9">
      <c r="A9" t="str">
        <v>V008</v>
      </c>
      <c r="B9" t="str">
        <v>' Industrial Parts Co.</v>
      </c>
      <c r="C9" t="str">
        <v>' Alice Wu</v>
      </c>
      <c r="D9" t="str">
        <v>' (555) 234-1008</v>
      </c>
    </row>
  </sheetData>
  <ignoredErrors>
    <ignoredError numberStoredAsText="1" sqref="A1:D9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cols>
    <col min="1" max="1" width="8.83203125" customWidth="1"/>
    <col min="2" max="2" width="74.83203125" customWidth="1"/>
  </cols>
  <sheetData>
    <row r="1">
      <c r="A1" t="str">
        <v>Note #</v>
      </c>
      <c r="B1" t="str">
        <v>Description</v>
      </c>
    </row>
    <row r="2">
      <c r="A2" t="str">
        <v>1</v>
      </c>
      <c r="B2" t="str">
        <v>Client provided 2026 trial balance as PDF — converted to Excel on 01/20/2027.</v>
      </c>
    </row>
    <row r="3">
      <c r="A3" t="str">
        <v>2</v>
      </c>
      <c r="B3" t="str">
        <v>PDF conversion added apostrophe prefixes to all numeric and date fields.</v>
      </c>
    </row>
    <row r="4">
      <c r="A4" t="str">
        <v>3</v>
      </c>
      <c r="B4" t="str">
        <v>Fixed asset additions: $95,000 HVAC (07/2026), $28,000 Security (07/2026).</v>
      </c>
    </row>
    <row r="5">
      <c r="A5" t="str">
        <v>4</v>
      </c>
      <c r="B5" t="str">
        <v>State apportionment data from client web portal export — apostrophe-prefixed.</v>
      </c>
    </row>
    <row r="6">
      <c r="A6" t="str">
        <v>5</v>
      </c>
      <c r="B6" t="str">
        <v>Bank statements were CSV exports from the bank portal — expect apostrophes on amounts with commas.</v>
      </c>
    </row>
    <row r="7">
      <c r="A7" t="str">
        <v>6</v>
      </c>
      <c r="B7" t="str">
        <v>Open item: Confirm §179 election for equipment additions.</v>
      </c>
    </row>
    <row r="8">
      <c r="A8" t="str">
        <v>7</v>
      </c>
      <c r="B8" t="str">
        <v>Texas margin tax — COGS vs. compensation deduction election pending.</v>
      </c>
    </row>
  </sheetData>
  <ignoredErrors>
    <ignoredError numberStoredAsText="1" sqref="A1:B8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72.83203125" customWidth="1"/>
  </cols>
  <sheetData>
    <row r="1">
      <c r="A1" t="str">
        <v>Henderson Manufacturing, Inc.</v>
      </c>
    </row>
    <row r="2">
      <c r="A2" t="str">
        <v>1120S — U.S. Income Tax Return for an S Corporation</v>
      </c>
    </row>
    <row r="3">
      <c r="A3" t="str">
        <v>Tax Year Ending: December 31, 2026</v>
      </c>
    </row>
    <row r="4">
      <c r="A4" t="str">
        <v/>
      </c>
    </row>
    <row r="5">
      <c r="A5" t="str">
        <v>Prepared by: Acme Tax &amp; Advisory LLC</v>
      </c>
    </row>
    <row r="6">
      <c r="A6" t="str">
        <v>Engagement: HEND-2026-001</v>
      </c>
    </row>
    <row r="7">
      <c r="A7" t="str">
        <v/>
      </c>
    </row>
    <row r="8">
      <c r="A8" t="str">
        <v>This workpaper file contains imported data from a PDF-to-Excel converter,</v>
      </c>
    </row>
    <row r="9">
      <c r="A9" t="str">
        <v>a bank statement CSV export, and a client web portal data dump.</v>
      </c>
    </row>
    <row r="10">
      <c r="A10" t="str">
        <v>Multiple sheets have invisible apostrophe prefixes that break SUM,</v>
      </c>
    </row>
    <row r="11">
      <c r="A11" t="str">
        <v>SUMIF, VLOOKUP, and pivot table calculations.</v>
      </c>
    </row>
  </sheetData>
  <ignoredErrors>
    <ignoredError numberStoredAsText="1" sqref="A1:A1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A47"/>
  <sheetViews>
    <sheetView workbookViewId="0"/>
  </sheetViews>
  <cols>
    <col min="1" max="1" width="68.83203125" customWidth="1"/>
  </cols>
  <sheetData>
    <row r="1">
      <c r="A1" t="str">
        <v>Tax Automation Blog — Apostrophe Cleaner Sample</v>
      </c>
    </row>
    <row r="2">
      <c r="A2" t="str">
        <v/>
      </c>
    </row>
    <row r="3">
      <c r="A3" t="str">
        <v>This workbook simulates a tax engagement file with data imported</v>
      </c>
    </row>
    <row r="4">
      <c r="A4" t="str">
        <v>from external sources (PDF converter, CSV export, web portal).</v>
      </c>
    </row>
    <row r="5">
      <c r="A5" t="str">
        <v>Multiple sheets have cells with invisible apostrophe prefixes that</v>
      </c>
    </row>
    <row r="6">
      <c r="A6" t="str">
        <v>force Excel to treat numbers and dates as text.</v>
      </c>
    </row>
    <row r="7">
      <c r="A7" t="str">
        <v/>
      </c>
    </row>
    <row r="8">
      <c r="A8" t="str">
        <v>SHEETS WITH APOSTROPHE-PREFIXED CELLS (5):</v>
      </c>
    </row>
    <row r="9">
      <c r="A9" t="str">
        <v xml:space="preserve">  • Depreciation — 14 assets. Asset #, Description, Class, and all</v>
      </c>
    </row>
    <row r="10">
      <c r="A10" t="str">
        <v xml:space="preserve">    numeric columns (Cost Basis, Accum. Depr.) are apostrophe-prefixed.</v>
      </c>
    </row>
    <row r="11">
      <c r="A11" t="str">
        <v xml:space="preserve">    SUM formulas in the TOTAL row currently return zero.</v>
      </c>
    </row>
    <row r="12">
      <c r="A12" t="str">
        <v xml:space="preserve">  • TB Import — 21 accounts. Account codes, descriptions, and</v>
      </c>
    </row>
    <row r="13">
      <c r="A13" t="str">
        <v xml:space="preserve">    adjustments are all apostrophe-prefixed. Adj. Balance formulas</v>
      </c>
    </row>
    <row r="14">
      <c r="A14" t="str">
        <v xml:space="preserve">    fail because C and D columns are text, not numbers.</v>
      </c>
    </row>
    <row r="15">
      <c r="A15" t="str">
        <v xml:space="preserve">  • Bank Statements — 8 transactions. All data is apostrophe-prefixed</v>
      </c>
    </row>
    <row r="16">
      <c r="A16" t="str">
        <v xml:space="preserve">    from CSV import. Comma-formatted amounts (e.g., "125,450.00") are</v>
      </c>
    </row>
    <row r="17">
      <c r="A17" t="str">
        <v xml:space="preserve">    text. Running balance formulas won't calculate.</v>
      </c>
    </row>
    <row r="18">
      <c r="A18" t="str">
        <v xml:space="preserve">  • State Apportionment — 13 states. State names and all numeric</v>
      </c>
    </row>
    <row r="19">
      <c r="A19" t="str">
        <v xml:space="preserve">    columns are apostrophe-prefixed. Apportionment % formulas (col E)</v>
      </c>
    </row>
    <row r="20">
      <c r="A20" t="str">
        <v xml:space="preserve">    use SUM references that fail because B, C, D columns are text.</v>
      </c>
    </row>
    <row r="21">
      <c r="A21" t="str">
        <v xml:space="preserve">  • Vendor List — 8 vendors. Mixed — some cells are apostrophe-prefixed</v>
      </c>
    </row>
    <row r="22">
      <c r="A22" t="str">
        <v xml:space="preserve">    (from import), some are clean (manually entered). Vendor IDs, names,</v>
      </c>
    </row>
    <row r="23">
      <c r="A23" t="str">
        <v xml:space="preserve">    and some contact/phone fields have prefixes.</v>
      </c>
    </row>
    <row r="24">
      <c r="A24" t="str">
        <v/>
      </c>
    </row>
    <row r="25">
      <c r="A25" t="str">
        <v>SHEETS WITHOUT APOSTROPHE-PREFIXED CELLS (2):</v>
      </c>
    </row>
    <row r="26">
      <c r="A26" t="str">
        <v xml:space="preserve">  • Cover — Text-only cover page. No prefixes.</v>
      </c>
    </row>
    <row r="27">
      <c r="A27" t="str">
        <v xml:space="preserve">  • Notes — Engagement notes. No prefixes.</v>
      </c>
    </row>
    <row r="28">
      <c r="A28" t="str">
        <v/>
      </c>
    </row>
    <row r="29">
      <c r="A29" t="str">
        <v>HOW TO TEST:</v>
      </c>
    </row>
    <row r="30">
      <c r="A30" t="str">
        <v xml:space="preserve">  1. Verify the problem: Click cell A2 on Depreciation — formula bar</v>
      </c>
    </row>
    <row r="31">
      <c r="A31" t="str">
        <v xml:space="preserve">     shows 'A-1001 (apostrophe prefix visible).</v>
      </c>
    </row>
    <row r="32">
      <c r="A32" t="str">
        <v xml:space="preserve">  2. Verify the problem: =SUM(E2:E15) on Depreciation returns 0</v>
      </c>
    </row>
    <row r="33">
      <c r="A33" t="str">
        <v xml:space="preserve">     (all values are text).</v>
      </c>
    </row>
    <row r="34">
      <c r="A34" t="str">
        <v xml:space="preserve">  3. Copy the CleanApostrophes macro from the blog post into VBA</v>
      </c>
    </row>
    <row r="35">
      <c r="A35" t="str">
        <v xml:space="preserve">     (Alt+F11 → Insert → Module → Paste).</v>
      </c>
    </row>
    <row r="36">
      <c r="A36" t="str">
        <v xml:space="preserve">  4. Run the macro (Alt+F8 → CleanApostrophes → Run).</v>
      </c>
    </row>
    <row r="37">
      <c r="A37" t="str">
        <v xml:space="preserve">  5. Choose Yes (All sheets) when prompted.</v>
      </c>
    </row>
    <row r="38">
      <c r="A38" t="str">
        <v xml:space="preserve">  6. Verify the message box reports ~105+ cells cleaned across 5 sheets.</v>
      </c>
    </row>
    <row r="39">
      <c r="A39" t="str">
        <v xml:space="preserve">  7. Check: Depreciation — TOTAL row should now SUM correctly.</v>
      </c>
    </row>
    <row r="40">
      <c r="A40" t="str">
        <v xml:space="preserve">  8. Check: TB Import — Adj. Balance column should now calculate.</v>
      </c>
    </row>
    <row r="41">
      <c r="A41" t="str">
        <v xml:space="preserve">  9. Check: Bank Statements — Balance column should now calculate.</v>
      </c>
    </row>
    <row r="42">
      <c r="A42" t="str">
        <v xml:space="preserve">  10. Check: Cover and Notes should report 0 cells cleaned (no prefixes).</v>
      </c>
    </row>
    <row r="43">
      <c r="A43" t="str">
        <v xml:space="preserve">  11. Click a previously-prefixed cell — formula bar shows the value</v>
      </c>
    </row>
    <row r="44">
      <c r="A44" t="str">
        <v xml:space="preserve">      without the apostrophe ('250,000 → 250000).</v>
      </c>
    </row>
    <row r="45">
      <c r="A45" t="str">
        <v/>
      </c>
    </row>
    <row r="46">
      <c r="A46" t="str">
        <v>NOTE: Close without saving to restore all apostrophe prefixes for</v>
      </c>
    </row>
    <row r="47">
      <c r="A47" t="str">
        <v>re-testing. The macro is not undoable by Ctrl+Z.</v>
      </c>
    </row>
  </sheetData>
  <ignoredErrors>
    <ignoredError numberStoredAsText="1" sqref="A1:A4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Depreciation</vt:lpstr>
      <vt:lpstr>TB Import</vt:lpstr>
      <vt:lpstr>Bank Statements</vt:lpstr>
      <vt:lpstr>State Apportionment</vt:lpstr>
      <vt:lpstr>Vendor List</vt:lpstr>
      <vt:lpstr>Notes</vt:lpstr>
      <vt:lpstr>Cover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