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x Calc" sheetId="1" r:id="rId1"/>
    <sheet name="State Appt" sheetId="2" r:id="rId2"/>
    <sheet name="Sched-M1" sheetId="3" r:id="rId3"/>
    <sheet name="Fixed Assets" sheetId="4" r:id="rId4"/>
    <sheet name="Depreciation" sheetId="5" r:id="rId5"/>
    <sheet name="NOL C-F" sheetId="6" r:id="rId6"/>
    <sheet name="TB Import" sheetId="7" r:id="rId7"/>
    <sheet name="Cover" sheetId="8" r:id="rId8"/>
    <sheet name="JE Log" sheetId="9" r:id="rId9"/>
    <sheet name="Sched-A Income" sheetId="10" r:id="rId10"/>
    <sheet name="Instructions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cols>
    <col min="1" max="1" width="6.83203125" customWidth="1"/>
    <col min="2" max="2" width="38.83203125" customWidth="1"/>
    <col min="3" max="3" width="18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A</v>
      </c>
      <c r="B2" t="str">
        <v>Taxable Income per M-1</v>
      </c>
      <c r="C2">
        <v>1250000</v>
      </c>
    </row>
    <row r="3">
      <c r="A3" t="str">
        <v>B</v>
      </c>
      <c r="B3" t="str">
        <v>Federal Corporate Rate</v>
      </c>
      <c r="C3">
        <v>0.21</v>
      </c>
    </row>
    <row r="4">
      <c r="A4" t="str">
        <v>C</v>
      </c>
      <c r="B4" t="str">
        <v>Federal Tax (A × B)</v>
      </c>
      <c r="C4">
        <f>=C2*C3</f>
        <v>0</v>
      </c>
    </row>
    <row r="5">
      <c r="A5" t="str">
        <v>D</v>
      </c>
      <c r="B5" t="str">
        <v>CA Franchise Tax Rate</v>
      </c>
      <c r="C5">
        <v>0.0884</v>
      </c>
    </row>
    <row r="6">
      <c r="A6" t="str">
        <v>E</v>
      </c>
      <c r="B6" t="str">
        <v>CA Franchise Tax</v>
      </c>
      <c r="C6">
        <f>=C2*C5</f>
        <v>0</v>
      </c>
    </row>
    <row r="7">
      <c r="A7" t="str">
        <v>F</v>
      </c>
      <c r="B7" t="str">
        <v>NY Corporate Tax Rate</v>
      </c>
      <c r="C7">
        <v>0.0725</v>
      </c>
    </row>
    <row r="8">
      <c r="A8" t="str">
        <v>G</v>
      </c>
      <c r="B8" t="str">
        <v>NY Corporate Tax</v>
      </c>
      <c r="C8">
        <f>=C2*C7</f>
        <v>0</v>
      </c>
    </row>
    <row r="9">
      <c r="A9" t="str">
        <v>H</v>
      </c>
      <c r="B9" t="str">
        <v>Total State Tax</v>
      </c>
      <c r="C9">
        <f>=C6+C8</f>
        <v>0</v>
      </c>
    </row>
    <row r="10">
      <c r="A10" t="str">
        <v/>
      </c>
      <c r="B10" t="str">
        <v/>
      </c>
      <c r="C10">
        <v>0</v>
      </c>
    </row>
    <row r="11">
      <c r="A11" t="str">
        <v/>
      </c>
      <c r="B11" t="str">
        <v>TOTAL TAX PROVISION</v>
      </c>
      <c r="C11">
        <f>=C4+C9</f>
        <v>0</v>
      </c>
    </row>
  </sheetData>
  <ignoredErrors>
    <ignoredError numberStoredAsText="1" sqref="A1:C1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2.83203125" customWidth="1"/>
    <col min="2" max="2" width="28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Difference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f>=D2-C2</f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f>=D3-C3</f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f>=D4-C4</f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f>=D5-C5</f>
        <v>0</v>
      </c>
    </row>
    <row r="6">
      <c r="A6" t="str">
        <v>4400</v>
      </c>
      <c r="B6" t="str">
        <v>Capital Gains — LT</v>
      </c>
      <c r="C6">
        <v>45000</v>
      </c>
      <c r="D6">
        <v>45000</v>
      </c>
      <c r="E6">
        <f>=D6-C6</f>
        <v>0</v>
      </c>
    </row>
    <row r="7">
      <c r="A7" t="str">
        <v>4500</v>
      </c>
      <c r="B7" t="str">
        <v>Royalty Income</v>
      </c>
      <c r="C7">
        <v>32000</v>
      </c>
      <c r="D7">
        <v>32000</v>
      </c>
      <c r="E7">
        <f>=D7-C7</f>
        <v>0</v>
      </c>
    </row>
    <row r="8">
      <c r="A8" t="str">
        <v>4600</v>
      </c>
      <c r="B8" t="str">
        <v>Other Income</v>
      </c>
      <c r="C8">
        <v>12500</v>
      </c>
      <c r="D8">
        <v>12500</v>
      </c>
      <c r="E8">
        <f>=D8-C8</f>
        <v>0</v>
      </c>
    </row>
    <row r="9">
      <c r="A9" t="str">
        <v/>
      </c>
      <c r="B9" t="str">
        <v/>
      </c>
      <c r="C9">
        <v>0</v>
      </c>
      <c r="D9">
        <v>0</v>
      </c>
      <c r="E9">
        <v>0</v>
      </c>
    </row>
    <row r="10">
      <c r="A10" t="str">
        <v/>
      </c>
      <c r="B10" t="str">
        <v>TOTAL INCOME</v>
      </c>
      <c r="C10">
        <f>=SUM(C2:C8)</f>
        <v>0</v>
      </c>
      <c r="D10">
        <f>=SUM(D2:D8)</f>
        <v>0</v>
      </c>
      <c r="E10">
        <f>=SUM(E2:E8)</f>
        <v>0</v>
      </c>
    </row>
  </sheetData>
  <ignoredErrors>
    <ignoredError numberStoredAsText="1" sqref="A1:E10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75"/>
  <sheetViews>
    <sheetView workbookViewId="0"/>
  </sheetViews>
  <cols>
    <col min="1" max="1" width="78.83203125" customWidth="1"/>
  </cols>
  <sheetData>
    <row r="1">
      <c r="A1" t="str">
        <v>Tax Automation Blog — Formula Cell Protector Sample</v>
      </c>
    </row>
    <row r="2">
      <c r="A2" t="str">
        <v/>
      </c>
    </row>
    <row r="3">
      <c r="A3" t="str">
        <v>This workbook simulates a multi-state tax provision model ready for</v>
      </c>
    </row>
    <row r="4">
      <c r="A4" t="str">
        <v>client distribution. It contains 10 sheets with a realistic mix of</v>
      </c>
    </row>
    <row r="5">
      <c r="A5" t="str">
        <v>formula cells (calculations) and input cells (user-editable values).</v>
      </c>
    </row>
    <row r="6">
      <c r="A6" t="str">
        <v/>
      </c>
    </row>
    <row r="7">
      <c r="A7" t="str">
        <v>SHEET INVENTORY:</v>
      </c>
    </row>
    <row r="8">
      <c r="A8" t="str">
        <v xml:space="preserve">  1. Tax Calc — Formula-heavy: federal/state tax calculations.</v>
      </c>
    </row>
    <row r="9">
      <c r="A9" t="str">
        <v xml:space="preserve">     Inputs: Taxable Income (C2), Federal Rate (B2), CA/NY rates. Formulas:</v>
      </c>
    </row>
    <row r="10">
      <c r="A10" t="str">
        <v xml:space="preserve">     Federal Tax, CA Tax, NY Tax, Total State Tax, Total Provision.</v>
      </c>
    </row>
    <row r="11">
      <c r="A11" t="str">
        <v xml:space="preserve">  2. State Appt — Formula-heavy: 7-state sales/property/payroll factors.</v>
      </c>
    </row>
    <row r="12">
      <c r="A12" t="str">
        <v xml:space="preserve">     Inputs: dollar amounts per state per factor. Formulas: % calculations,</v>
      </c>
    </row>
    <row r="13">
      <c r="A13" t="str">
        <v xml:space="preserve">     apportionment averages, apportioned income x Tax Calc reference.</v>
      </c>
    </row>
    <row r="14">
      <c r="A14" t="str">
        <v xml:space="preserve">  3. Sched-M1 — Formula-heavy: book-to-tax reconciliation.</v>
      </c>
    </row>
    <row r="15">
      <c r="A15" t="str">
        <v xml:space="preserve">     Inputs: line-item amounts. Formulas: Taxable Income roll-up.</v>
      </c>
    </row>
    <row r="16">
      <c r="A16" t="str">
        <v xml:space="preserve">  4. Fixed Assets — Mix: 8 assets with NBV formulas and totals.</v>
      </c>
    </row>
    <row r="17">
      <c r="A17" t="str">
        <v xml:space="preserve">     Inputs: cost basis, accum depr. Formulas: NBV = C-D, SUM totals.</v>
      </c>
    </row>
    <row r="18">
      <c r="A18" t="str">
        <v xml:space="preserve">  5. Depreciation — Formula-heavy: MACRS calcs (SL, 200DB). Inputs: basis,</v>
      </c>
    </row>
    <row r="19">
      <c r="A19" t="str">
        <v xml:space="preserve">     method, life, prior depr. Formulas: CY depr, accum depr, totals.</v>
      </c>
    </row>
    <row r="20">
      <c r="A20" t="str">
        <v xml:space="preserve">  6. NOL C/F — All inputs: NOL tracking table with no formulas.</v>
      </c>
    </row>
    <row r="21">
      <c r="A21" t="str">
        <v xml:space="preserve">  7. TB Import — All inputs: trial balance data import. No formulas.</v>
      </c>
    </row>
    <row r="22">
      <c r="A22" t="str">
        <v xml:space="preserve">  8. Cover — All text: engagement metadata. No formulas, no inputs.</v>
      </c>
    </row>
    <row r="23">
      <c r="A23" t="str">
        <v xml:space="preserve">  9. JE Log — Data only. ALREADY PROTECTED (simulates inherited workbook).</v>
      </c>
    </row>
    <row r="24">
      <c r="A24" t="str">
        <v xml:space="preserve"> 10. Sched-A Income — Formula-heavy. ALREADY PROTECTED (prior preparer).</v>
      </c>
    </row>
    <row r="25">
      <c r="A25" t="str">
        <v/>
      </c>
    </row>
    <row r="26">
      <c r="A26" t="str">
        <v>THE SCENARIO:</v>
      </c>
    </row>
    <row r="27">
      <c r="A27" t="str">
        <v xml:space="preserve">  The tax provision is complete. You need to send this model to the</v>
      </c>
    </row>
    <row r="28">
      <c r="A28" t="str">
        <v xml:space="preserve">  client controller so they can update Q4 estimates (Taxable Income,</v>
      </c>
    </row>
    <row r="29">
      <c r="A29" t="str">
        <v xml:space="preserve">  state sales amounts, etc.). Two sheets (JE Log, Sched-A Income) were</v>
      </c>
    </row>
    <row r="30">
      <c r="A30" t="str">
        <v xml:space="preserve">  protected by the prior preparer with unknown passwords. The other 8</v>
      </c>
    </row>
    <row r="31">
      <c r="A31" t="str">
        <v xml:space="preserve">  sheets need formula cells locked so the controller can change inputs</v>
      </c>
    </row>
    <row r="32">
      <c r="A32" t="str">
        <v xml:space="preserve">  but cannot break the calculations.</v>
      </c>
    </row>
    <row r="33">
      <c r="A33" t="str">
        <v/>
      </c>
    </row>
    <row r="34">
      <c r="A34" t="str">
        <v>WHAT THE MACRO WILL DO:</v>
      </c>
    </row>
    <row r="35">
      <c r="A35" t="str">
        <v xml:space="preserve">  • UNLOCK all cells on each visible sheet</v>
      </c>
    </row>
    <row r="36">
      <c r="A36" t="str">
        <v xml:space="preserve">  • LOCK only formula cells (via SpecialCells(xlCellTypeFormulas))</v>
      </c>
    </row>
    <row r="37">
      <c r="A37" t="str">
        <v xml:space="preserve">  • PROTECT each sheet with your password (or no password)</v>
      </c>
    </row>
    <row r="38">
      <c r="A38" t="str">
        <v xml:space="preserve">  • SKIP sheets already protected (JE Log, Sched-A Income)</v>
      </c>
    </row>
    <row r="39">
      <c r="A39" t="str">
        <v xml:space="preserve">  • REPORT: sheets protected, formulas locked, inputs unlocked, skipped</v>
      </c>
    </row>
    <row r="40">
      <c r="A40" t="str">
        <v/>
      </c>
    </row>
    <row r="41">
      <c r="A41" t="str">
        <v>HOW TO TEST:</v>
      </c>
    </row>
    <row r="42">
      <c r="A42" t="str">
        <v xml:space="preserve">  1. Copy the FormulaCellProtector macro from the blog post into VBA</v>
      </c>
    </row>
    <row r="43">
      <c r="A43" t="str">
        <v xml:space="preserve">     (Alt+F11 → Insert → Module → Paste)</v>
      </c>
    </row>
    <row r="44">
      <c r="A44" t="str">
        <v xml:space="preserve">  2. FIRST, manually protect JE Log and Sched-A Income in Excel:</v>
      </c>
    </row>
    <row r="45">
      <c r="A45" t="str">
        <v xml:space="preserve">     Go to each sheet → Review → Protect Sheet → Enter "tax2026"</v>
      </c>
    </row>
    <row r="46">
      <c r="A46" t="str">
        <v xml:space="preserve">     (or any password) → OK → Confirm. This simulates the inherited</v>
      </c>
    </row>
    <row r="47">
      <c r="A47" t="str">
        <v xml:space="preserve">     workbook scenario where some sheets are already locked.</v>
      </c>
    </row>
    <row r="48">
      <c r="A48" t="str">
        <v xml:space="preserve">  3. Run the macro (F5 or Alt+F8 → FormulaCellProtector → Run)</v>
      </c>
    </row>
    <row r="49">
      <c r="A49" t="str">
        <v xml:space="preserve">  4. Enter a password (or leave blank) when prompted</v>
      </c>
    </row>
    <row r="50">
      <c r="A50" t="str">
        <v xml:space="preserve">  5. Click Yes to confirm the operation</v>
      </c>
    </row>
    <row r="51">
      <c r="A51" t="str">
        <v xml:space="preserve">  6. Verify the MsgBox report:</v>
      </c>
    </row>
    <row r="52">
      <c r="A52" t="str">
        <v xml:space="preserve">     • 8 sheets protected (Tax Calc, State Appt, Sched-M1, Fixed Assets,</v>
      </c>
    </row>
    <row r="53">
      <c r="A53" t="str">
        <v xml:space="preserve">       Depreciation, NOL C/F, TB Import, Cover)</v>
      </c>
    </row>
    <row r="54">
      <c r="A54" t="str">
        <v xml:space="preserve">     • 2 sheets skipped (JE Log, Sched-A Income — already protected)</v>
      </c>
    </row>
    <row r="55">
      <c r="A55" t="str">
        <v xml:space="preserve">     • Formula cells LOCKED: ~200+ (varies by Excel version)</v>
      </c>
    </row>
    <row r="56">
      <c r="A56" t="str">
        <v xml:space="preserve">     • Input cells UNLOCKED: all non-formula cells</v>
      </c>
    </row>
    <row r="57">
      <c r="A57" t="str">
        <v xml:space="preserve">  7. Test on Tax Calc: try editing cell C4 (Federal Tax formula) —</v>
      </c>
    </row>
    <row r="58">
      <c r="A58" t="str">
        <v xml:space="preserve">     should show "cell is protected" message. Try editing cell C3</v>
      </c>
    </row>
    <row r="59">
      <c r="A59" t="str">
        <v xml:space="preserve">     (Taxable Income input) — should allow editing.</v>
      </c>
    </row>
    <row r="60">
      <c r="A60" t="str">
        <v xml:space="preserve">  8. Test on a skipped sheet: JE Log should still be protected with</v>
      </c>
    </row>
    <row r="61">
      <c r="A61" t="str">
        <v xml:space="preserve">     the password you entered in step 2, not the macro password.</v>
      </c>
    </row>
    <row r="62">
      <c r="A62" t="str">
        <v/>
      </c>
    </row>
    <row r="63">
      <c r="A63" t="str">
        <v>EXPECTED MACRO BEHAVIOR:</v>
      </c>
    </row>
    <row r="64">
      <c r="A64" t="str">
        <v xml:space="preserve">  • Tax Calc: ~19 input cells (rates, amounts), ~0 formula cells after</v>
      </c>
    </row>
    <row r="65">
      <c r="A65" t="str">
        <v xml:space="preserve">    specialization (formulas computed at generate time; in Excel these</v>
      </c>
    </row>
    <row r="66">
      <c r="A66" t="str">
        <v xml:space="preserve">    become live formula cells that are locked)</v>
      </c>
    </row>
    <row r="67">
      <c r="A67" t="str">
        <v xml:space="preserve">  • State Appt: dollar amount inputs unlocked, factor/formula cells locked</v>
      </c>
    </row>
    <row r="68">
      <c r="A68" t="str">
        <v xml:space="preserve">  • Depreciation: basis/method/life unlocked, CY depr/accum depr locked</v>
      </c>
    </row>
    <row r="69">
      <c r="A69" t="str">
        <v xml:space="preserve">  • Cover: no formulas, all cells remain unlocked but sheet is protected</v>
      </c>
    </row>
    <row r="70">
      <c r="A70" t="str">
        <v xml:space="preserve">  • JE Log &amp; Sched-A Income: skipped entirely — reported in skipped list</v>
      </c>
    </row>
    <row r="71">
      <c r="A71" t="str">
        <v/>
      </c>
    </row>
    <row r="72">
      <c r="A72" t="str">
        <v>PRO TIP: Run Protection Reporter BEFORE Formula Cell Protector to see</v>
      </c>
    </row>
    <row r="73">
      <c r="A73" t="str">
        <v>which sheets are already protected. Run Formula Cell Colorizer AFTER</v>
      </c>
    </row>
    <row r="74">
      <c r="A74" t="str">
        <v>protecting to highlight which cells are locked (blue) vs. unlocked</v>
      </c>
    </row>
    <row r="75">
      <c r="A75" t="str">
        <v>(yellow) so the recipient knows what they can edit.</v>
      </c>
    </row>
  </sheetData>
  <ignoredErrors>
    <ignoredError numberStoredAsText="1" sqref="A1:A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cols>
    <col min="1" max="1" width="14.83203125" customWidth="1"/>
    <col min="2" max="2" width="12.83203125" customWidth="1"/>
    <col min="3" max="3" width="12.83203125" customWidth="1"/>
    <col min="4" max="4" width="12.83203125" customWidth="1"/>
    <col min="5" max="5" width="10.83203125" customWidth="1"/>
    <col min="6" max="6" width="10.83203125" customWidth="1"/>
    <col min="7" max="7" width="10.83203125" customWidth="1"/>
    <col min="8" max="8" width="8.83203125" customWidth="1"/>
    <col min="9" max="9" width="14.83203125" customWidth="1"/>
  </cols>
  <sheetData>
    <row r="1">
      <c r="A1" t="str">
        <v>State</v>
      </c>
      <c r="B1" t="str">
        <v>Sales $</v>
      </c>
      <c r="C1" t="str">
        <v>Property $</v>
      </c>
      <c r="D1" t="str">
        <v>Payroll $</v>
      </c>
      <c r="E1" t="str">
        <v>Sales %</v>
      </c>
      <c r="F1" t="str">
        <v>Property %</v>
      </c>
      <c r="G1" t="str">
        <v>Payroll %</v>
      </c>
      <c r="H1" t="str">
        <v>Appt %</v>
      </c>
      <c r="I1" t="str">
        <v>Appt Income</v>
      </c>
    </row>
    <row r="2">
      <c r="A2" t="str">
        <v>California</v>
      </c>
      <c r="B2">
        <v>2450000</v>
      </c>
      <c r="C2">
        <v>3800000</v>
      </c>
      <c r="D2">
        <v>1800000</v>
      </c>
      <c r="E2">
        <f>=B2/B$10</f>
        <v>0</v>
      </c>
      <c r="F2">
        <f>=C2/C$10</f>
        <v>0</v>
      </c>
      <c r="G2">
        <f>=D2/D$10</f>
        <v>0</v>
      </c>
      <c r="H2">
        <f>=(E2+F2+G2)/3</f>
        <v>0</v>
      </c>
      <c r="I2">
        <f>=H2*'Tax Calc'!C3</f>
        <v>0</v>
      </c>
    </row>
    <row r="3">
      <c r="A3" t="str">
        <v>New York</v>
      </c>
      <c r="B3">
        <v>1800000</v>
      </c>
      <c r="C3">
        <v>2200000</v>
      </c>
      <c r="D3">
        <v>1250000</v>
      </c>
      <c r="E3">
        <f>=B3/B$10</f>
        <v>0</v>
      </c>
      <c r="F3">
        <f>=C3/C$10</f>
        <v>0</v>
      </c>
      <c r="G3">
        <f>=D3/D$10</f>
        <v>0</v>
      </c>
      <c r="H3">
        <f>=(E3+F3+G3)/3</f>
        <v>0</v>
      </c>
      <c r="I3">
        <f>=H3*'Tax Calc'!C3</f>
        <v>0</v>
      </c>
    </row>
    <row r="4">
      <c r="A4" t="str">
        <v>Texas</v>
      </c>
      <c r="B4">
        <v>950000</v>
      </c>
      <c r="C4">
        <v>1200000</v>
      </c>
      <c r="D4">
        <v>650000</v>
      </c>
      <c r="E4">
        <f>=B4/B$10</f>
        <v>0</v>
      </c>
      <c r="F4">
        <f>=C4/C$10</f>
        <v>0</v>
      </c>
      <c r="G4">
        <f>=D4/D$10</f>
        <v>0</v>
      </c>
      <c r="H4">
        <f>=(E4+F4+G4)/3</f>
        <v>0</v>
      </c>
      <c r="I4">
        <f>=H4*'Tax Calc'!C3</f>
        <v>0</v>
      </c>
    </row>
    <row r="5">
      <c r="A5" t="str">
        <v>Illinois</v>
      </c>
      <c r="B5">
        <v>720000</v>
      </c>
      <c r="C5">
        <v>1100000</v>
      </c>
      <c r="D5">
        <v>700000</v>
      </c>
      <c r="E5">
        <f>=B5/B$10</f>
        <v>0</v>
      </c>
      <c r="F5">
        <f>=C5/C$10</f>
        <v>0</v>
      </c>
      <c r="G5">
        <f>=D5/D$10</f>
        <v>0</v>
      </c>
      <c r="H5">
        <f>=(E5+F5+G5)/3</f>
        <v>0</v>
      </c>
      <c r="I5">
        <f>=H5*'Tax Calc'!C3</f>
        <v>0</v>
      </c>
    </row>
    <row r="6">
      <c r="A6" t="str">
        <v>Florida</v>
      </c>
      <c r="B6">
        <v>610000</v>
      </c>
      <c r="C6">
        <v>900000</v>
      </c>
      <c r="D6">
        <v>550000</v>
      </c>
      <c r="E6">
        <f>=B6/B$10</f>
        <v>0</v>
      </c>
      <c r="F6">
        <f>=C6/C$10</f>
        <v>0</v>
      </c>
      <c r="G6">
        <f>=D6/D$10</f>
        <v>0</v>
      </c>
      <c r="H6">
        <f>=(E6+F6+G6)/3</f>
        <v>0</v>
      </c>
      <c r="I6">
        <f>=H6*'Tax Calc'!C3</f>
        <v>0</v>
      </c>
    </row>
    <row r="7">
      <c r="A7" t="str">
        <v>New Jersey</v>
      </c>
      <c r="B7">
        <v>420000</v>
      </c>
      <c r="C7">
        <v>800000</v>
      </c>
      <c r="D7">
        <v>400000</v>
      </c>
      <c r="E7">
        <f>=B7/B$10</f>
        <v>0</v>
      </c>
      <c r="F7">
        <f>=C7/C$10</f>
        <v>0</v>
      </c>
      <c r="G7">
        <f>=D7/D$10</f>
        <v>0</v>
      </c>
      <c r="H7">
        <f>=(E7+F7+G7)/3</f>
        <v>0</v>
      </c>
      <c r="I7">
        <f>=H7*'Tax Calc'!C3</f>
        <v>0</v>
      </c>
    </row>
    <row r="8">
      <c r="A8" t="str">
        <v>Other States</v>
      </c>
      <c r="B8">
        <v>350000</v>
      </c>
      <c r="C8">
        <v>500000</v>
      </c>
      <c r="D8">
        <v>300000</v>
      </c>
      <c r="E8">
        <f>=B8/B$10</f>
        <v>0</v>
      </c>
      <c r="F8">
        <f>=C8/C$10</f>
        <v>0</v>
      </c>
      <c r="G8">
        <f>=D8/D$10</f>
        <v>0</v>
      </c>
      <c r="H8">
        <f>=(E8+F8+G8)/3</f>
        <v>0</v>
      </c>
      <c r="I8">
        <f>=H8*'Tax Calc'!C3</f>
        <v>0</v>
      </c>
    </row>
    <row r="9">
      <c r="A9" t="str">
        <v/>
      </c>
      <c r="B9" t="str">
        <v/>
      </c>
      <c r="C9" t="str">
        <v/>
      </c>
      <c r="D9" t="str">
        <v/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str">
        <v>TOTALS</v>
      </c>
      <c r="B10">
        <f>=SUM(B2:B8)</f>
        <v>0</v>
      </c>
      <c r="C10">
        <f>=SUM(C2:C8)</f>
        <v>0</v>
      </c>
      <c r="D10">
        <f>=SUM(D2:D8)</f>
        <v>0</v>
      </c>
      <c r="E10">
        <f>=SUM(E2:E8)</f>
        <v>0</v>
      </c>
      <c r="F10">
        <f>=SUM(F2:F8)</f>
        <v>0</v>
      </c>
      <c r="G10">
        <f>=SUM(G2:G8)</f>
        <v>0</v>
      </c>
      <c r="H10">
        <f>=SUM(H2:H8)</f>
        <v>0</v>
      </c>
      <c r="I10">
        <f>=SUM(I2:I8)</f>
        <v>0</v>
      </c>
    </row>
  </sheetData>
  <ignoredErrors>
    <ignoredError numberStoredAsText="1" sqref="A1:I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6.83203125" customWidth="1"/>
    <col min="2" max="2" width="38.83203125" customWidth="1"/>
    <col min="3" max="3" width="14.83203125" customWidth="1"/>
    <col min="4" max="4" width="14.83203125" customWidth="1"/>
  </cols>
  <sheetData>
    <row r="1">
      <c r="A1" t="str">
        <v>Line</v>
      </c>
      <c r="B1" t="str">
        <v>Description</v>
      </c>
      <c r="C1" t="str">
        <v>Increase</v>
      </c>
      <c r="D1" t="str">
        <v>Decrease</v>
      </c>
    </row>
    <row r="2">
      <c r="A2" t="str">
        <v>1</v>
      </c>
      <c r="B2" t="str">
        <v>Net Income per Books</v>
      </c>
      <c r="C2">
        <v>895000</v>
      </c>
      <c r="D2">
        <v>0</v>
      </c>
    </row>
    <row r="3">
      <c r="A3" t="str">
        <v>2</v>
      </c>
      <c r="B3" t="str">
        <v>Federal Tax Expense</v>
      </c>
      <c r="C3">
        <v>188000</v>
      </c>
      <c r="D3">
        <v>0</v>
      </c>
    </row>
    <row r="4">
      <c r="A4" t="str">
        <v>3</v>
      </c>
      <c r="B4" t="str">
        <v>Excess Book Depreciation</v>
      </c>
      <c r="C4">
        <v>35000</v>
      </c>
      <c r="D4">
        <v>0</v>
      </c>
    </row>
    <row r="5">
      <c r="A5" t="str">
        <v>4</v>
      </c>
      <c r="B5" t="str">
        <v>Meals &amp; Entertainment (50%)</v>
      </c>
      <c r="C5">
        <v>12000</v>
      </c>
      <c r="D5">
        <v>0</v>
      </c>
    </row>
    <row r="6">
      <c r="A6" t="str">
        <v>5</v>
      </c>
      <c r="B6" t="str">
        <v>Life Insurance Premiums</v>
      </c>
      <c r="C6">
        <v>8500</v>
      </c>
      <c r="D6">
        <v>0</v>
      </c>
    </row>
    <row r="7">
      <c r="A7" t="str">
        <v>6</v>
      </c>
      <c r="B7" t="str">
        <v>Penalties &amp; Fines</v>
      </c>
      <c r="C7">
        <v>2500</v>
      </c>
      <c r="D7">
        <v>0</v>
      </c>
    </row>
    <row r="8">
      <c r="A8" t="str">
        <v>7</v>
      </c>
      <c r="B8" t="str">
        <v>Tax-Exempt Interest</v>
      </c>
      <c r="C8">
        <v>0</v>
      </c>
      <c r="D8">
        <v>4200</v>
      </c>
    </row>
    <row r="9">
      <c r="A9" t="str">
        <v>8</v>
      </c>
      <c r="B9" t="str">
        <v>State Tax Refund</v>
      </c>
      <c r="C9">
        <v>0</v>
      </c>
      <c r="D9">
        <v>18000</v>
      </c>
    </row>
    <row r="10">
      <c r="A10" t="str">
        <v>9</v>
      </c>
      <c r="B10" t="str">
        <v>Domestic Production Deduction</v>
      </c>
      <c r="C10">
        <v>0</v>
      </c>
      <c r="D10">
        <v>12500</v>
      </c>
    </row>
    <row r="11">
      <c r="A11" t="str">
        <v/>
      </c>
      <c r="B11" t="str">
        <v/>
      </c>
      <c r="C11">
        <v>0</v>
      </c>
      <c r="D11">
        <v>0</v>
      </c>
    </row>
    <row r="12">
      <c r="A12" t="str">
        <v/>
      </c>
      <c r="B12" t="str">
        <v>TAXABLE INCOME</v>
      </c>
      <c r="C12">
        <f>=C2+SUM(C3:C9)-SUM(D7:D9)</f>
        <v>0</v>
      </c>
      <c r="D12">
        <v>0</v>
      </c>
    </row>
  </sheetData>
  <ignoredErrors>
    <ignoredError numberStoredAsText="1" sqref="A1:D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0.83203125" customWidth="1"/>
    <col min="2" max="2" width="32.83203125" customWidth="1"/>
    <col min="3" max="3" width="14.83203125" customWidth="1"/>
    <col min="4" max="4" width="14.83203125" customWidth="1"/>
    <col min="5" max="5" width="12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f>=C2-D2</f>
        <v>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f>=C3-D3</f>
        <v>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f>=C4-D4</f>
        <v>0</v>
      </c>
    </row>
    <row r="5">
      <c r="A5" t="str">
        <v>FA-004</v>
      </c>
      <c r="B5" t="str">
        <v>Delivery Vehicles</v>
      </c>
      <c r="C5">
        <v>120000</v>
      </c>
      <c r="D5">
        <v>60000</v>
      </c>
      <c r="E5">
        <f>=C5-D5</f>
        <v>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f>=C6-D6</f>
        <v>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f>=C7-D7</f>
        <v>0</v>
      </c>
    </row>
    <row r="8">
      <c r="A8" t="str">
        <v>FA-007</v>
      </c>
      <c r="B8" t="str">
        <v>HVAC System — 2026 Addition</v>
      </c>
      <c r="C8">
        <v>95000</v>
      </c>
      <c r="D8">
        <v>0</v>
      </c>
      <c r="E8">
        <f>=C8-D8</f>
        <v>0</v>
      </c>
    </row>
    <row r="9">
      <c r="A9" t="str">
        <v>FA-008</v>
      </c>
      <c r="B9" t="str">
        <v>Land (non-depreciable)</v>
      </c>
      <c r="C9">
        <v>350000</v>
      </c>
      <c r="D9">
        <v>0</v>
      </c>
      <c r="E9">
        <f>=C9-D9</f>
        <v>0</v>
      </c>
    </row>
    <row r="10">
      <c r="A10" t="str">
        <v/>
      </c>
      <c r="B10" t="str">
        <v/>
      </c>
      <c r="C10">
        <v>0</v>
      </c>
      <c r="D10">
        <v>0</v>
      </c>
      <c r="E10">
        <v>0</v>
      </c>
    </row>
    <row r="11">
      <c r="A11" t="str">
        <v/>
      </c>
      <c r="B11" t="str">
        <v>TOTALS</v>
      </c>
      <c r="C11">
        <f>=SUM(C2:C9)</f>
        <v>0</v>
      </c>
      <c r="D11">
        <f>=SUM(D2:D9)</f>
        <v>0</v>
      </c>
      <c r="E11">
        <f>=SUM(E2:E9)</f>
        <v>0</v>
      </c>
    </row>
  </sheetData>
  <ignoredErrors>
    <ignoredError numberStoredAsText="1" sqref="A1:E1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cols>
    <col min="1" max="1" width="14.83203125" customWidth="1"/>
    <col min="2" max="2" width="10.83203125" customWidth="1"/>
    <col min="3" max="3" width="10.83203125" customWidth="1"/>
    <col min="4" max="4" width="10.83203125" customWidth="1"/>
    <col min="5" max="5" width="12.83203125" customWidth="1"/>
    <col min="6" max="6" width="12.83203125" customWidth="1"/>
    <col min="7" max="7" width="12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 (Yrs)</v>
      </c>
      <c r="E1" t="str">
        <v>Prior Depr</v>
      </c>
      <c r="F1" t="str">
        <v>CY Depr</v>
      </c>
      <c r="G1" t="str">
        <v>Accum Depr</v>
      </c>
    </row>
    <row r="2">
      <c r="A2" t="str">
        <v>Building</v>
      </c>
      <c r="B2">
        <v>800000</v>
      </c>
      <c r="C2" t="str">
        <v>SL</v>
      </c>
      <c r="D2">
        <v>39</v>
      </c>
      <c r="E2">
        <v>280000</v>
      </c>
      <c r="F2">
        <f>=B2/D2</f>
        <v>0</v>
      </c>
      <c r="G2">
        <f>=E2+F2</f>
        <v>0</v>
      </c>
    </row>
    <row r="3">
      <c r="A3" t="str">
        <v>Equipment</v>
      </c>
      <c r="B3">
        <v>250000</v>
      </c>
      <c r="C3" t="str">
        <v>200DB</v>
      </c>
      <c r="D3">
        <v>7</v>
      </c>
      <c r="E3">
        <v>200000</v>
      </c>
      <c r="F3">
        <f>=(B3-E3)/D3*2</f>
        <v>0</v>
      </c>
      <c r="G3">
        <f>=E3+F3</f>
        <v>0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68000</v>
      </c>
      <c r="F4">
        <f>=(B4-E4)/D4*2</f>
        <v>0</v>
      </c>
      <c r="G4">
        <f>=E4+F4</f>
        <v>0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96000</v>
      </c>
      <c r="F5">
        <f>=(B5-E5)/D5*2</f>
        <v>0</v>
      </c>
      <c r="G5">
        <f>=E5+F5</f>
        <v>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36000</v>
      </c>
      <c r="F6">
        <f>=(B6-E6)/D6*2</f>
        <v>0</v>
      </c>
      <c r="G6">
        <f>=E6+F6</f>
        <v>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36000</v>
      </c>
      <c r="F7">
        <f>=B7/D7</f>
        <v>0</v>
      </c>
      <c r="G7">
        <f>=E7+F7</f>
        <v>0</v>
      </c>
    </row>
    <row r="8">
      <c r="A8" t="str">
        <v>HVAC</v>
      </c>
      <c r="B8">
        <v>95000</v>
      </c>
      <c r="C8" t="str">
        <v>SL</v>
      </c>
      <c r="D8">
        <v>39</v>
      </c>
      <c r="E8">
        <v>0</v>
      </c>
      <c r="F8">
        <f>=B8/D8</f>
        <v>0</v>
      </c>
      <c r="G8">
        <f>=E8+F8</f>
        <v>0</v>
      </c>
    </row>
    <row r="9">
      <c r="A9" t="str">
        <v/>
      </c>
      <c r="B9" t="str">
        <v/>
      </c>
      <c r="C9" t="str">
        <v/>
      </c>
      <c r="D9" t="str">
        <v/>
      </c>
      <c r="E9">
        <v>0</v>
      </c>
      <c r="F9">
        <v>0</v>
      </c>
      <c r="G9">
        <v>0</v>
      </c>
    </row>
    <row r="10">
      <c r="A10" t="str">
        <v>TOTALS</v>
      </c>
      <c r="B10">
        <f>=SUM(B2:B8)</f>
        <v>0</v>
      </c>
      <c r="C10" t="str">
        <v/>
      </c>
      <c r="D10" t="str">
        <v/>
      </c>
      <c r="E10">
        <f>=SUM(E2:E8)</f>
        <v>0</v>
      </c>
      <c r="F10">
        <f>=SUM(F2:F8)</f>
        <v>0</v>
      </c>
      <c r="G10">
        <f>=SUM(G2:G8)</f>
        <v>0</v>
      </c>
    </row>
  </sheetData>
  <ignoredErrors>
    <ignoredError numberStoredAsText="1" sqref="A1:G10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8.83203125" customWidth="1"/>
    <col min="2" max="2" width="14.83203125" customWidth="1"/>
    <col min="3" max="3" width="12.83203125" customWidth="1"/>
    <col min="4" max="4" width="12.83203125" customWidth="1"/>
    <col min="5" max="5" width="12.83203125" customWidth="1"/>
    <col min="6" max="6" width="14.83203125" customWidth="1"/>
  </cols>
  <sheetData>
    <row r="1">
      <c r="A1" t="str">
        <v>Year</v>
      </c>
      <c r="B1" t="str">
        <v>NOL Generated</v>
      </c>
      <c r="C1" t="str">
        <v>Applied CY</v>
      </c>
      <c r="D1" t="str">
        <v>Applied PY</v>
      </c>
      <c r="E1" t="str">
        <v>Remaining</v>
      </c>
      <c r="F1" t="str">
        <v>Expires</v>
      </c>
    </row>
    <row r="2">
      <c r="A2" t="str">
        <v>2019</v>
      </c>
      <c r="B2">
        <v>450000</v>
      </c>
      <c r="C2">
        <v>0</v>
      </c>
      <c r="D2">
        <v>180000</v>
      </c>
      <c r="E2">
        <v>270000</v>
      </c>
      <c r="F2" t="str">
        <v>12/31/2039</v>
      </c>
    </row>
    <row r="3">
      <c r="A3" t="str">
        <v>2020</v>
      </c>
      <c r="B3">
        <v>0</v>
      </c>
      <c r="C3">
        <v>0</v>
      </c>
      <c r="D3">
        <v>120000</v>
      </c>
      <c r="E3">
        <v>0</v>
      </c>
      <c r="F3" t="str">
        <v>—</v>
      </c>
    </row>
    <row r="4">
      <c r="A4" t="str">
        <v>2021</v>
      </c>
      <c r="B4">
        <v>210000</v>
      </c>
      <c r="C4">
        <v>0</v>
      </c>
      <c r="D4">
        <v>80000</v>
      </c>
      <c r="E4">
        <v>130000</v>
      </c>
      <c r="F4" t="str">
        <v>12/31/2041</v>
      </c>
    </row>
    <row r="5">
      <c r="A5" t="str">
        <v>2022</v>
      </c>
      <c r="B5">
        <v>0</v>
      </c>
      <c r="C5">
        <v>0</v>
      </c>
      <c r="D5">
        <v>95000</v>
      </c>
      <c r="E5">
        <v>0</v>
      </c>
      <c r="F5" t="str">
        <v>—</v>
      </c>
    </row>
    <row r="6">
      <c r="A6" t="str">
        <v>2023</v>
      </c>
      <c r="B6">
        <v>85000</v>
      </c>
      <c r="C6">
        <v>0</v>
      </c>
      <c r="D6">
        <v>0</v>
      </c>
      <c r="E6">
        <v>85000</v>
      </c>
      <c r="F6" t="str">
        <v>12/31/2043</v>
      </c>
    </row>
    <row r="7">
      <c r="A7" t="str">
        <v>2024</v>
      </c>
      <c r="B7">
        <v>0</v>
      </c>
      <c r="C7">
        <v>0</v>
      </c>
      <c r="D7">
        <v>45000</v>
      </c>
      <c r="E7">
        <v>0</v>
      </c>
      <c r="F7" t="str">
        <v>—</v>
      </c>
    </row>
  </sheetData>
  <ignoredErrors>
    <ignoredError numberStoredAsText="1" sqref="A1:F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cols>
    <col min="1" max="1" width="12.83203125" customWidth="1"/>
    <col min="2" max="2" width="32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2100</v>
      </c>
      <c r="B9" t="str">
        <v>Accrued Expenses</v>
      </c>
      <c r="C9">
        <v>-48500</v>
      </c>
    </row>
    <row r="10">
      <c r="A10" t="str">
        <v>4000</v>
      </c>
      <c r="B10" t="str">
        <v>Revenue — Product Sales</v>
      </c>
      <c r="C10">
        <v>-3850000</v>
      </c>
    </row>
    <row r="11">
      <c r="A11" t="str">
        <v>4100</v>
      </c>
      <c r="B11" t="str">
        <v>Revenue — Service</v>
      </c>
      <c r="C11">
        <v>-1200000</v>
      </c>
    </row>
    <row r="12">
      <c r="A12" t="str">
        <v>5000</v>
      </c>
      <c r="B12" t="str">
        <v>COGS — Materials</v>
      </c>
      <c r="C12">
        <v>1280000</v>
      </c>
    </row>
    <row r="13">
      <c r="A13" t="str">
        <v>6000</v>
      </c>
      <c r="B13" t="str">
        <v>Salaries &amp; Wages</v>
      </c>
      <c r="C13">
        <v>1000000</v>
      </c>
    </row>
    <row r="14">
      <c r="A14" t="str">
        <v>7000</v>
      </c>
      <c r="B14" t="str">
        <v>Depreciation Expense</v>
      </c>
      <c r="C14">
        <v>95000</v>
      </c>
    </row>
    <row r="15">
      <c r="A15" t="str">
        <v>8000</v>
      </c>
      <c r="B15" t="str">
        <v>Rent Expense</v>
      </c>
      <c r="C15">
        <v>120000</v>
      </c>
    </row>
    <row r="16">
      <c r="A16" t="str">
        <v>8100</v>
      </c>
      <c r="B16" t="str">
        <v>Utilities</v>
      </c>
      <c r="C16">
        <v>28000</v>
      </c>
    </row>
    <row r="17">
      <c r="A17" t="str">
        <v>8200</v>
      </c>
      <c r="B17" t="str">
        <v>Insurance</v>
      </c>
      <c r="C17">
        <v>42000</v>
      </c>
    </row>
    <row r="18">
      <c r="A18" t="str">
        <v>8300</v>
      </c>
      <c r="B18" t="str">
        <v>Professional Fees</v>
      </c>
      <c r="C18">
        <v>35000</v>
      </c>
    </row>
  </sheetData>
  <ignoredErrors>
    <ignoredError numberStoredAsText="1" sqref="A1:C18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60.83203125" customWidth="1"/>
  </cols>
  <sheetData>
    <row r="1">
      <c r="A1" t="str">
        <v>Henderson Manufacturing, Inc.</v>
      </c>
    </row>
    <row r="2">
      <c r="A2" t="str">
        <v>2026 Federal &amp; Multi-State Tax Provision</v>
      </c>
    </row>
    <row r="3">
      <c r="A3" t="str">
        <v/>
      </c>
    </row>
    <row r="4">
      <c r="A4" t="str">
        <v>Prepared by: J. Smith, CPA</v>
      </c>
    </row>
    <row r="5">
      <c r="A5" t="str">
        <v>Reviewed by: M. Chen, Partner</v>
      </c>
    </row>
    <row r="6">
      <c r="A6" t="str">
        <v>Date: March 15, 2027</v>
      </c>
    </row>
    <row r="7">
      <c r="A7" t="str">
        <v/>
      </c>
    </row>
    <row r="8">
      <c r="A8" t="str">
        <v>CONFIDENTIAL — FOR INTERNAL USE ONLY</v>
      </c>
    </row>
    <row r="9">
      <c r="A9" t="str">
        <v>This workbook contains proprietary tax calculations.</v>
      </c>
    </row>
    <row r="10">
      <c r="A10" t="str">
        <v>Do not distribute without partner approval.</v>
      </c>
    </row>
  </sheetData>
  <ignoredErrors>
    <ignoredError numberStoredAsText="1" sqref="A1:A10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8.83203125" customWidth="1"/>
    <col min="2" max="2" width="12.83203125" customWidth="1"/>
    <col min="3" max="3" width="10.83203125" customWidth="1"/>
    <col min="4" max="4" width="32.83203125" customWidth="1"/>
    <col min="5" max="5" width="12.83203125" customWidth="1"/>
    <col min="6" max="6" width="12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12/31/2026</v>
      </c>
      <c r="C2" t="str">
        <v>7000</v>
      </c>
      <c r="D2" t="str">
        <v>Year-End Depr per FA Schedule</v>
      </c>
      <c r="E2">
        <v>67192</v>
      </c>
      <c r="F2">
        <v>0</v>
      </c>
    </row>
    <row r="3">
      <c r="A3" t="str">
        <v>JE-001</v>
      </c>
      <c r="B3" t="str">
        <v>12/31/2026</v>
      </c>
      <c r="C3" t="str">
        <v>1610</v>
      </c>
      <c r="D3" t="str">
        <v>Year-End Depr per FA Schedule</v>
      </c>
      <c r="E3">
        <v>0</v>
      </c>
      <c r="F3">
        <v>67192</v>
      </c>
    </row>
    <row r="4">
      <c r="A4" t="str">
        <v>JE-002</v>
      </c>
      <c r="B4" t="str">
        <v>12/31/2026</v>
      </c>
      <c r="C4" t="str">
        <v>6100</v>
      </c>
      <c r="D4" t="str">
        <v>Bonus Accrual — Staff</v>
      </c>
      <c r="E4">
        <v>25000</v>
      </c>
      <c r="F4">
        <v>0</v>
      </c>
    </row>
    <row r="5">
      <c r="A5" t="str">
        <v>JE-002</v>
      </c>
      <c r="B5" t="str">
        <v>12/31/2026</v>
      </c>
      <c r="C5" t="str">
        <v>2110</v>
      </c>
      <c r="D5" t="str">
        <v>Accrued Bonus Payable</v>
      </c>
      <c r="E5">
        <v>0</v>
      </c>
      <c r="F5">
        <v>25000</v>
      </c>
    </row>
    <row r="6">
      <c r="A6" t="str">
        <v>JE-003</v>
      </c>
      <c r="B6" t="str">
        <v>12/31/2026</v>
      </c>
      <c r="C6" t="str">
        <v>9000</v>
      </c>
      <c r="D6" t="str">
        <v>Federal Tax Provision</v>
      </c>
      <c r="E6">
        <v>262500</v>
      </c>
      <c r="F6">
        <v>0</v>
      </c>
    </row>
    <row r="7">
      <c r="A7" t="str">
        <v>JE-003</v>
      </c>
      <c r="B7" t="str">
        <v>12/31/2026</v>
      </c>
      <c r="C7" t="str">
        <v>9100</v>
      </c>
      <c r="D7" t="str">
        <v>Income Tax Payable</v>
      </c>
      <c r="E7">
        <v>0</v>
      </c>
      <c r="F7">
        <v>262500</v>
      </c>
    </row>
    <row r="8">
      <c r="A8" t="str">
        <v>JE-004</v>
      </c>
      <c r="B8" t="str">
        <v>12/31/2026</v>
      </c>
      <c r="C8" t="str">
        <v>9010</v>
      </c>
      <c r="D8" t="str">
        <v>State Tax — CA</v>
      </c>
      <c r="E8">
        <v>110500</v>
      </c>
      <c r="F8">
        <v>0</v>
      </c>
    </row>
    <row r="9">
      <c r="A9" t="str">
        <v>JE-004</v>
      </c>
      <c r="B9" t="str">
        <v>12/31/2026</v>
      </c>
      <c r="C9" t="str">
        <v>9110</v>
      </c>
      <c r="D9" t="str">
        <v>CA Tax Payable</v>
      </c>
      <c r="E9">
        <v>0</v>
      </c>
      <c r="F9">
        <v>110500</v>
      </c>
    </row>
  </sheetData>
  <ignoredErrors>
    <ignoredError numberStoredAsText="1" sqref="A1:F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Tax Calc</vt:lpstr>
      <vt:lpstr>State Appt</vt:lpstr>
      <vt:lpstr>Sched-M1</vt:lpstr>
      <vt:lpstr>Fixed Assets</vt:lpstr>
      <vt:lpstr>Depreciation</vt:lpstr>
      <vt:lpstr>NOL C-F</vt:lpstr>
      <vt:lpstr>TB Import</vt:lpstr>
      <vt:lpstr>Cover</vt:lpstr>
      <vt:lpstr>JE Log</vt:lpstr>
      <vt:lpstr>Sched-A Income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