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ched-A Income" sheetId="1" r:id="rId1"/>
    <sheet name="Sched-E Deductions" sheetId="2" r:id="rId2"/>
    <sheet name="Sched-L Bal Sheet" sheetId="3" r:id="rId3"/>
    <sheet name="Fixed Assets" sheetId="4" r:id="rId4"/>
    <sheet name="Depreciation" sheetId="5" r:id="rId5"/>
    <sheet name="State Apportionment" sheetId="6" r:id="rId6"/>
    <sheet name="TB Import" sheetId="7" r:id="rId7"/>
    <sheet name="Notes" sheetId="8" r:id="rId8"/>
    <sheet name="Instructions" sheetId="9" r:id="rId9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2">
    <numFmt numFmtId="56" formatCode="&quot;上午/下午 &quot;hh&quot;時&quot;mm&quot;分&quot;ss&quot;秒 &quot;"/>
    <numFmt numFmtId="60" formatCode="mm/dd/yyyy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Relationship Id="rId11" Type="http://schemas.openxmlformats.org/officeDocument/2006/relationships/styles" Target="styles.xml"/><Relationship Id="rId12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9"/>
  <sheetViews>
    <sheetView workbookViewId="0"/>
  </sheetViews>
  <cols>
    <col min="1" max="1" width="16.83203125" customWidth="1"/>
    <col min="2" max="2" width="38.83203125" customWidth="1"/>
    <col min="3" max="3" width="16.83203125" customWidth="1"/>
    <col min="4" max="4" width="16.83203125" customWidth="1"/>
    <col min="5" max="5" width="16.83203125" customWidth="1"/>
  </cols>
  <sheetData>
    <row r="1">
      <c r="A1" t="str">
        <v>Account #</v>
      </c>
      <c r="B1" t="str">
        <v>Account Name</v>
      </c>
      <c r="C1" t="str">
        <v>Per TB</v>
      </c>
      <c r="D1" t="str">
        <v>Per WP</v>
      </c>
      <c r="E1" t="str">
        <v>Difference</v>
      </c>
    </row>
    <row r="2">
      <c r="A2" t="str">
        <v>4000</v>
      </c>
      <c r="B2" t="str">
        <v>Revenue — Product Sales</v>
      </c>
      <c r="C2">
        <v>3850000</v>
      </c>
      <c r="D2">
        <v>3850000</v>
      </c>
      <c r="E2">
        <f>=C2-D2</f>
        <v>0</v>
      </c>
    </row>
    <row r="3">
      <c r="A3" t="str">
        <v>4100</v>
      </c>
      <c r="B3" t="str">
        <v>Revenue — Service</v>
      </c>
      <c r="C3">
        <v>1200000</v>
      </c>
      <c r="D3">
        <v>1200000</v>
      </c>
      <c r="E3">
        <f>=C3-D3</f>
        <v>0</v>
      </c>
    </row>
    <row r="4">
      <c r="A4" t="str">
        <v>4200</v>
      </c>
      <c r="B4" t="str">
        <v>Interest Income</v>
      </c>
      <c r="C4">
        <v>15200</v>
      </c>
      <c r="D4">
        <v>15200</v>
      </c>
      <c r="E4">
        <f>=C4-D4</f>
        <v>0</v>
      </c>
    </row>
    <row r="5">
      <c r="A5" t="str">
        <v>4300</v>
      </c>
      <c r="B5" t="str">
        <v>Rental Income</v>
      </c>
      <c r="C5">
        <v>48500</v>
      </c>
      <c r="D5">
        <v>48500</v>
      </c>
      <c r="E5">
        <f>=C5-D5</f>
        <v>0</v>
      </c>
    </row>
    <row r="6">
      <c r="A6" t="str">
        <v>4400</v>
      </c>
      <c r="B6" t="str">
        <v>Royalty Income</v>
      </c>
      <c r="C6">
        <v>32000</v>
      </c>
      <c r="D6">
        <v>32000</v>
      </c>
      <c r="E6">
        <f>=C6-D6</f>
        <v>0</v>
      </c>
    </row>
    <row r="7">
      <c r="A7" t="str">
        <v>4500</v>
      </c>
      <c r="B7" t="str">
        <v>Capital Gains — ST</v>
      </c>
      <c r="C7">
        <v>18000</v>
      </c>
      <c r="D7">
        <v>18000</v>
      </c>
      <c r="E7">
        <f>=C7-D7</f>
        <v>0</v>
      </c>
    </row>
    <row r="8">
      <c r="A8" t="str">
        <v/>
      </c>
      <c r="B8" t="str">
        <v/>
      </c>
      <c r="C8" t="str">
        <f>=SUM(C2:C7)</f>
        <v/>
      </c>
      <c r="D8" t="str">
        <f>=SUM(D2:D7)</f>
        <v/>
      </c>
      <c r="E8" t="str">
        <f>=C8-D8</f>
        <v/>
      </c>
    </row>
    <row r="9">
      <c r="A9" t="str">
        <v/>
      </c>
      <c r="B9" t="str">
        <v>TOTAL GROSS RECEIPTS</v>
      </c>
      <c r="C9">
        <v>0</v>
      </c>
      <c r="D9">
        <v>0</v>
      </c>
      <c r="E9">
        <v>0</v>
      </c>
    </row>
  </sheetData>
  <ignoredErrors>
    <ignoredError numberStoredAsText="1" sqref="A1:E9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13"/>
  <sheetViews>
    <sheetView workbookViewId="0"/>
  </sheetViews>
  <cols>
    <col min="1" max="1" width="16.83203125" customWidth="1"/>
    <col min="2" max="2" width="38.83203125" customWidth="1"/>
    <col min="3" max="3" width="16.83203125" customWidth="1"/>
    <col min="4" max="4" width="16.83203125" customWidth="1"/>
    <col min="5" max="5" width="16.83203125" customWidth="1"/>
  </cols>
  <sheetData>
    <row r="1">
      <c r="A1" t="str">
        <v>Account #</v>
      </c>
      <c r="B1" t="str">
        <v>Account Name</v>
      </c>
      <c r="C1" t="str">
        <v>Per TB</v>
      </c>
      <c r="D1" t="str">
        <v>Per WP</v>
      </c>
      <c r="E1" t="str">
        <v>Difference</v>
      </c>
    </row>
    <row r="2">
      <c r="A2" t="str">
        <v>5000</v>
      </c>
      <c r="B2" t="str">
        <v>COGS — Materials</v>
      </c>
      <c r="C2">
        <v>1280000</v>
      </c>
      <c r="D2">
        <v>1280000</v>
      </c>
      <c r="E2">
        <f>=C2-D2</f>
        <v>0</v>
      </c>
    </row>
    <row r="3">
      <c r="A3" t="str">
        <v>5100</v>
      </c>
      <c r="B3" t="str">
        <v>COGS — Labor</v>
      </c>
      <c r="C3">
        <v>420000</v>
      </c>
      <c r="D3">
        <v>420000</v>
      </c>
      <c r="E3">
        <f>=C3-D3</f>
        <v>0</v>
      </c>
    </row>
    <row r="4">
      <c r="A4" t="str">
        <v>6000</v>
      </c>
      <c r="B4" t="str">
        <v>Salaries &amp; Wages</v>
      </c>
      <c r="C4">
        <v>1000000</v>
      </c>
      <c r="D4">
        <v>1000000</v>
      </c>
      <c r="E4">
        <f>=C4-D4</f>
        <v>0</v>
      </c>
    </row>
    <row r="5">
      <c r="A5" t="str">
        <v>6100</v>
      </c>
      <c r="B5" t="str">
        <v>Payroll Taxes</v>
      </c>
      <c r="C5">
        <v>85000</v>
      </c>
      <c r="D5">
        <v>85000</v>
      </c>
      <c r="E5">
        <f>=C5-D5</f>
        <v>0</v>
      </c>
    </row>
    <row r="6">
      <c r="A6" t="str">
        <v>7000</v>
      </c>
      <c r="B6" t="str">
        <v>Depreciation</v>
      </c>
      <c r="C6">
        <v>95000</v>
      </c>
      <c r="D6">
        <v>95000</v>
      </c>
      <c r="E6">
        <f>=C6-D6</f>
        <v>0</v>
      </c>
    </row>
    <row r="7">
      <c r="A7" t="str">
        <v>8000</v>
      </c>
      <c r="B7" t="str">
        <v>Rent Expense</v>
      </c>
      <c r="C7">
        <v>120000</v>
      </c>
      <c r="D7">
        <v>120000</v>
      </c>
      <c r="E7">
        <f>=C7-D7</f>
        <v>0</v>
      </c>
    </row>
    <row r="8">
      <c r="A8" t="str">
        <v>8100</v>
      </c>
      <c r="B8" t="str">
        <v>Utilities</v>
      </c>
      <c r="C8">
        <v>28000</v>
      </c>
      <c r="D8">
        <v>28000</v>
      </c>
      <c r="E8">
        <f>=C8-D8</f>
        <v>0</v>
      </c>
    </row>
    <row r="9">
      <c r="A9" t="str">
        <v>8200</v>
      </c>
      <c r="B9" t="str">
        <v>Insurance</v>
      </c>
      <c r="C9">
        <v>42000</v>
      </c>
      <c r="D9">
        <v>42000</v>
      </c>
      <c r="E9">
        <f>=C9-D9</f>
        <v>0</v>
      </c>
    </row>
    <row r="10">
      <c r="A10" t="str">
        <v>8300</v>
      </c>
      <c r="B10" t="str">
        <v>Professional Fees</v>
      </c>
      <c r="C10">
        <v>35000</v>
      </c>
      <c r="D10">
        <v>35000</v>
      </c>
      <c r="E10">
        <f>=C10-D10</f>
        <v>0</v>
      </c>
    </row>
    <row r="11">
      <c r="A11" t="str">
        <v>8500</v>
      </c>
      <c r="B11" t="str">
        <v>Meals (50%)</v>
      </c>
      <c r="C11">
        <v>24000</v>
      </c>
      <c r="D11">
        <v>24000</v>
      </c>
      <c r="E11">
        <f>=C11-D11</f>
        <v>0</v>
      </c>
    </row>
    <row r="12">
      <c r="A12" t="str">
        <v/>
      </c>
      <c r="B12" t="str">
        <v/>
      </c>
      <c r="C12" t="str">
        <f>=SUM(C2:C11)</f>
        <v/>
      </c>
      <c r="D12" t="str">
        <f>=SUM(D2:D11)</f>
        <v/>
      </c>
      <c r="E12" t="str">
        <f>=C12-D12</f>
        <v/>
      </c>
    </row>
    <row r="13">
      <c r="A13" t="str">
        <v/>
      </c>
      <c r="B13" t="str">
        <v>TOTAL DEDUCTIONS</v>
      </c>
      <c r="C13">
        <v>0</v>
      </c>
      <c r="D13">
        <v>0</v>
      </c>
      <c r="E13">
        <v>0</v>
      </c>
    </row>
  </sheetData>
  <ignoredErrors>
    <ignoredError numberStoredAsText="1" sqref="A1:E13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E15"/>
  <sheetViews>
    <sheetView workbookViewId="0"/>
  </sheetViews>
  <cols>
    <col min="1" max="1" width="16.83203125" customWidth="1"/>
    <col min="2" max="2" width="38.83203125" customWidth="1"/>
    <col min="3" max="3" width="16.83203125" customWidth="1"/>
    <col min="4" max="4" width="16.83203125" customWidth="1"/>
    <col min="5" max="5" width="16.83203125" customWidth="1"/>
  </cols>
  <sheetData>
    <row r="1">
      <c r="A1" t="str">
        <v>Account #</v>
      </c>
      <c r="B1" t="str">
        <v>Account Name</v>
      </c>
      <c r="C1" t="str">
        <v>Beginning</v>
      </c>
      <c r="D1" t="str">
        <v>Ending</v>
      </c>
      <c r="E1" t="str">
        <v>Change</v>
      </c>
    </row>
    <row r="2">
      <c r="A2" t="str">
        <v>1000</v>
      </c>
      <c r="B2" t="str">
        <v>Cash — Operating</v>
      </c>
      <c r="C2">
        <v>198500</v>
      </c>
      <c r="D2">
        <v>245320</v>
      </c>
      <c r="E2">
        <f>=D2-C2</f>
        <v>0</v>
      </c>
    </row>
    <row r="3">
      <c r="A3" t="str">
        <v>1010</v>
      </c>
      <c r="B3" t="str">
        <v>Cash — Payroll</v>
      </c>
      <c r="C3">
        <v>15200</v>
      </c>
      <c r="D3">
        <v>18340</v>
      </c>
      <c r="E3">
        <f>=D3-C3</f>
        <v>0</v>
      </c>
    </row>
    <row r="4">
      <c r="A4" t="str">
        <v>1100</v>
      </c>
      <c r="B4" t="str">
        <v>Accounts Receivable</v>
      </c>
      <c r="C4">
        <v>389000</v>
      </c>
      <c r="D4">
        <v>412800</v>
      </c>
      <c r="E4">
        <f>=D4-C4</f>
        <v>0</v>
      </c>
    </row>
    <row r="5">
      <c r="A5" t="str">
        <v>1200</v>
      </c>
      <c r="B5" t="str">
        <v>Inventory</v>
      </c>
      <c r="C5">
        <v>175200</v>
      </c>
      <c r="D5">
        <v>189500</v>
      </c>
      <c r="E5">
        <f>=D5-C5</f>
        <v>0</v>
      </c>
    </row>
    <row r="6">
      <c r="A6" t="str">
        <v>1300</v>
      </c>
      <c r="B6" t="str">
        <v>Prepaid Expenses</v>
      </c>
      <c r="C6">
        <v>31200</v>
      </c>
      <c r="D6">
        <v>35420</v>
      </c>
      <c r="E6">
        <f>=D6-C6</f>
        <v>0</v>
      </c>
    </row>
    <row r="7">
      <c r="A7" t="str">
        <v>1600</v>
      </c>
      <c r="B7" t="str">
        <v>Fixed Assets — Cost</v>
      </c>
      <c r="C7">
        <v>1150000</v>
      </c>
      <c r="D7">
        <v>1250000</v>
      </c>
      <c r="E7">
        <f>=D7-C7</f>
        <v>0</v>
      </c>
    </row>
    <row r="8">
      <c r="A8" t="str">
        <v>1610</v>
      </c>
      <c r="B8" t="str">
        <v>Accum. Depreciation</v>
      </c>
      <c r="C8">
        <v>-420000</v>
      </c>
      <c r="D8">
        <v>-485000</v>
      </c>
      <c r="E8">
        <f>=D8-C8</f>
        <v>0</v>
      </c>
    </row>
    <row r="9">
      <c r="A9" t="str">
        <v>1700</v>
      </c>
      <c r="B9" t="str">
        <v>Land</v>
      </c>
      <c r="C9">
        <v>350000</v>
      </c>
      <c r="D9">
        <v>350000</v>
      </c>
      <c r="E9">
        <f>=D9-C9</f>
        <v>0</v>
      </c>
    </row>
    <row r="10">
      <c r="A10" t="str">
        <v/>
      </c>
      <c r="B10" t="str">
        <v/>
      </c>
      <c r="C10" t="str">
        <f>=SUM(C2:C9)</f>
        <v/>
      </c>
      <c r="D10" t="str">
        <f>=SUM(D2:D9)</f>
        <v/>
      </c>
      <c r="E10" t="str">
        <f>=D10-C10</f>
        <v/>
      </c>
    </row>
    <row r="11">
      <c r="A11" t="str">
        <v/>
      </c>
      <c r="B11" t="str">
        <v>TOTAL ASSETS</v>
      </c>
      <c r="C11">
        <v>0</v>
      </c>
      <c r="D11">
        <v>0</v>
      </c>
      <c r="E11">
        <v>0</v>
      </c>
    </row>
    <row r="12">
      <c r="A12" t="str">
        <v/>
      </c>
      <c r="B12" t="str">
        <v/>
      </c>
      <c r="C12" t="str">
        <v/>
      </c>
      <c r="D12" t="str">
        <v/>
      </c>
      <c r="E12" t="str">
        <v/>
      </c>
    </row>
    <row r="13">
      <c r="A13" t="str">
        <v>2000</v>
      </c>
      <c r="B13" t="str">
        <v>Accounts Payable</v>
      </c>
      <c r="C13">
        <v>-165800</v>
      </c>
      <c r="D13">
        <v>-187600</v>
      </c>
      <c r="E13">
        <f>=D13-C13</f>
        <v>0</v>
      </c>
    </row>
    <row r="14">
      <c r="A14" t="str">
        <v>2100</v>
      </c>
      <c r="B14" t="str">
        <v>Accrued Expenses</v>
      </c>
      <c r="C14">
        <v>-42000</v>
      </c>
      <c r="D14">
        <v>-48500</v>
      </c>
      <c r="E14">
        <f>=D14-C14</f>
        <v>0</v>
      </c>
    </row>
    <row r="15">
      <c r="A15" t="str">
        <v>3000</v>
      </c>
      <c r="B15" t="str">
        <v>Notes Payable — LT</v>
      </c>
      <c r="C15">
        <v>-400000</v>
      </c>
      <c r="D15">
        <v>-420000</v>
      </c>
      <c r="E15">
        <f>=D15-C15</f>
        <v>0</v>
      </c>
    </row>
  </sheetData>
  <ignoredErrors>
    <ignoredError numberStoredAsText="1" sqref="A1:E15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38.83203125" customWidth="1"/>
    <col min="3" max="3" width="16.83203125" customWidth="1"/>
    <col min="4" max="4" width="16.83203125" customWidth="1"/>
    <col min="5" max="5" width="16.83203125" customWidth="1"/>
  </cols>
  <sheetData>
    <row r="1">
      <c r="A1" t="str">
        <v>Asset #</v>
      </c>
      <c r="B1" t="str">
        <v>Description</v>
      </c>
      <c r="C1" t="str">
        <v>Cost Basis</v>
      </c>
      <c r="D1" t="str">
        <v>Accum Depr</v>
      </c>
      <c r="E1" t="str">
        <v>NBV</v>
      </c>
    </row>
    <row r="2">
      <c r="A2" t="str">
        <v>FA-001</v>
      </c>
      <c r="B2" t="str">
        <v>Office Building — 123 Main St</v>
      </c>
      <c r="C2">
        <v>800000</v>
      </c>
      <c r="D2">
        <v>320000</v>
      </c>
      <c r="E2">
        <f>=C2-D2</f>
        <v>0</v>
      </c>
    </row>
    <row r="3">
      <c r="A3" t="str">
        <v>FA-002</v>
      </c>
      <c r="B3" t="str">
        <v>Manufacturing Equipment</v>
      </c>
      <c r="C3">
        <v>250000</v>
      </c>
      <c r="D3">
        <v>125000</v>
      </c>
      <c r="E3">
        <f>=C3-D3</f>
        <v>0</v>
      </c>
    </row>
    <row r="4">
      <c r="A4" t="str">
        <v>FA-003</v>
      </c>
      <c r="B4" t="str">
        <v>Furniture &amp; Fixtures</v>
      </c>
      <c r="C4">
        <v>85000</v>
      </c>
      <c r="D4">
        <v>34000</v>
      </c>
      <c r="E4">
        <f>=C4-D4</f>
        <v>0</v>
      </c>
    </row>
    <row r="5">
      <c r="A5" t="str">
        <v>FA-004</v>
      </c>
      <c r="B5" t="str">
        <v>Vehicles</v>
      </c>
      <c r="C5">
        <v>120000</v>
      </c>
      <c r="D5">
        <v>60000</v>
      </c>
      <c r="E5">
        <f>=C5-D5</f>
        <v>0</v>
      </c>
    </row>
    <row r="6">
      <c r="A6" t="str">
        <v>FA-005</v>
      </c>
      <c r="B6" t="str">
        <v>Computer Equipment</v>
      </c>
      <c r="C6">
        <v>45000</v>
      </c>
      <c r="D6">
        <v>27000</v>
      </c>
      <c r="E6">
        <f>=C6-D6</f>
        <v>0</v>
      </c>
    </row>
    <row r="7">
      <c r="A7" t="str">
        <v>FA-006</v>
      </c>
      <c r="B7" t="str">
        <v>Leasehold Improvements</v>
      </c>
      <c r="C7">
        <v>180000</v>
      </c>
      <c r="D7">
        <v>72000</v>
      </c>
      <c r="E7">
        <f>=C7-D7</f>
        <v>0</v>
      </c>
    </row>
    <row r="8">
      <c r="A8" t="str">
        <v>FA-007</v>
      </c>
      <c r="B8" t="str">
        <v>HVAC System</v>
      </c>
      <c r="C8">
        <v>95000</v>
      </c>
      <c r="D8">
        <v>12000</v>
      </c>
      <c r="E8">
        <f>=C8-D8</f>
        <v>0</v>
      </c>
    </row>
  </sheetData>
  <ignoredErrors>
    <ignoredError numberStoredAsText="1" sqref="A1:E8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38.83203125" customWidth="1"/>
    <col min="3" max="3" width="16.83203125" customWidth="1"/>
    <col min="4" max="4" width="16.83203125" customWidth="1"/>
    <col min="5" max="5" width="16.83203125" customWidth="1"/>
    <col min="6" max="6" width="16.83203125" customWidth="1"/>
    <col min="7" max="7" width="16.83203125" customWidth="1"/>
  </cols>
  <sheetData>
    <row r="1">
      <c r="A1" t="str">
        <v>Asset</v>
      </c>
      <c r="B1" t="str">
        <v>Basis</v>
      </c>
      <c r="C1" t="str">
        <v>Method</v>
      </c>
      <c r="D1" t="str">
        <v>Life (Yrs)</v>
      </c>
      <c r="E1" t="str">
        <v>Prior Depr</v>
      </c>
      <c r="F1" t="str">
        <v>CY Depr</v>
      </c>
      <c r="G1" t="str">
        <v>Accum Depr</v>
      </c>
    </row>
    <row r="2">
      <c r="A2" t="str">
        <v>Office Building</v>
      </c>
      <c r="B2">
        <v>800000</v>
      </c>
      <c r="C2" t="str">
        <v>SL</v>
      </c>
      <c r="D2">
        <v>39</v>
      </c>
      <c r="E2">
        <v>280000</v>
      </c>
      <c r="F2">
        <f>=B2/D2</f>
        <v>0</v>
      </c>
      <c r="G2">
        <f>=E2+F2</f>
        <v>0</v>
      </c>
    </row>
    <row r="3">
      <c r="A3" t="str">
        <v>Mfg Equipment</v>
      </c>
      <c r="B3">
        <v>250000</v>
      </c>
      <c r="C3" t="str">
        <v>200DB</v>
      </c>
      <c r="D3">
        <v>7</v>
      </c>
      <c r="E3">
        <v>200000</v>
      </c>
      <c r="F3">
        <f>=B3/D3</f>
        <v>0</v>
      </c>
      <c r="G3">
        <f>=E3+F3</f>
        <v>0</v>
      </c>
    </row>
    <row r="4">
      <c r="A4" t="str">
        <v>Furniture</v>
      </c>
      <c r="B4">
        <v>85000</v>
      </c>
      <c r="C4" t="str">
        <v>200DB</v>
      </c>
      <c r="D4">
        <v>7</v>
      </c>
      <c r="E4">
        <v>68000</v>
      </c>
      <c r="F4">
        <f>=B4/D4</f>
        <v>0</v>
      </c>
      <c r="G4">
        <f>=E4+F4</f>
        <v>0</v>
      </c>
    </row>
    <row r="5">
      <c r="A5" t="str">
        <v>Vehicles</v>
      </c>
      <c r="B5">
        <v>120000</v>
      </c>
      <c r="C5" t="str">
        <v>200DB</v>
      </c>
      <c r="D5">
        <v>5</v>
      </c>
      <c r="E5">
        <v>96000</v>
      </c>
      <c r="F5">
        <f>=B5/D5</f>
        <v>0</v>
      </c>
      <c r="G5">
        <f>=E5+F5</f>
        <v>0</v>
      </c>
    </row>
    <row r="6">
      <c r="A6" t="str">
        <v>Computers</v>
      </c>
      <c r="B6">
        <v>45000</v>
      </c>
      <c r="C6" t="str">
        <v>200DB</v>
      </c>
      <c r="D6">
        <v>5</v>
      </c>
      <c r="E6">
        <v>36000</v>
      </c>
      <c r="F6">
        <f>=B6/D6</f>
        <v>0</v>
      </c>
      <c r="G6">
        <f>=E6+F6</f>
        <v>0</v>
      </c>
    </row>
    <row r="7">
      <c r="A7" t="str">
        <v>Leasehold</v>
      </c>
      <c r="B7">
        <v>180000</v>
      </c>
      <c r="C7" t="str">
        <v>SL</v>
      </c>
      <c r="D7">
        <v>15</v>
      </c>
      <c r="E7">
        <v>72000</v>
      </c>
      <c r="F7">
        <f>=B7/D7</f>
        <v>0</v>
      </c>
      <c r="G7">
        <f>=E7+F7</f>
        <v>0</v>
      </c>
    </row>
    <row r="8">
      <c r="A8" t="str">
        <v>HVAC</v>
      </c>
      <c r="B8">
        <v>95000</v>
      </c>
      <c r="C8" t="str">
        <v>SL</v>
      </c>
      <c r="D8">
        <v>39</v>
      </c>
      <c r="E8">
        <v>2436</v>
      </c>
      <c r="F8">
        <f>=B8/D8</f>
        <v>0</v>
      </c>
      <c r="G8">
        <f>=E8+F8</f>
        <v>0</v>
      </c>
    </row>
  </sheetData>
  <ignoredErrors>
    <ignoredError numberStoredAsText="1" sqref="A1:G8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E9"/>
  <sheetViews>
    <sheetView workbookViewId="0"/>
  </sheetViews>
  <cols>
    <col min="1" max="1" width="16.83203125" customWidth="1"/>
    <col min="2" max="2" width="38.83203125" customWidth="1"/>
    <col min="3" max="3" width="16.83203125" customWidth="1"/>
    <col min="4" max="4" width="16.83203125" customWidth="1"/>
    <col min="5" max="5" width="16.83203125" customWidth="1"/>
  </cols>
  <sheetData>
    <row r="1">
      <c r="A1" t="str">
        <v>State</v>
      </c>
      <c r="B1" t="str">
        <v>Total Sales</v>
      </c>
      <c r="C1" t="str">
        <v>In-State Sales</v>
      </c>
      <c r="D1" t="str">
        <v>Factor</v>
      </c>
      <c r="E1" t="str">
        <v>Apportioned Income</v>
      </c>
    </row>
    <row r="2">
      <c r="A2" t="str">
        <v>California</v>
      </c>
      <c r="B2">
        <v>2450000</v>
      </c>
      <c r="C2">
        <v>890000</v>
      </c>
      <c r="D2">
        <f>=C2/B2</f>
        <v>0</v>
      </c>
      <c r="E2">
        <f>=D2*$E$8</f>
        <v>0</v>
      </c>
    </row>
    <row r="3">
      <c r="A3" t="str">
        <v>New York</v>
      </c>
      <c r="B3">
        <v>1800000</v>
      </c>
      <c r="C3">
        <v>620000</v>
      </c>
      <c r="D3">
        <f>=C3/B3</f>
        <v>0</v>
      </c>
      <c r="E3">
        <f>=D3*$E$8</f>
        <v>0</v>
      </c>
    </row>
    <row r="4">
      <c r="A4" t="str">
        <v>Texas</v>
      </c>
      <c r="B4">
        <v>950000</v>
      </c>
      <c r="C4">
        <v>340000</v>
      </c>
      <c r="D4">
        <f>=C4/B4</f>
        <v>0</v>
      </c>
      <c r="E4">
        <f>=D4*$E$8</f>
        <v>0</v>
      </c>
    </row>
    <row r="5">
      <c r="A5" t="str">
        <v>Illinois</v>
      </c>
      <c r="B5">
        <v>720000</v>
      </c>
      <c r="C5">
        <v>280000</v>
      </c>
      <c r="D5">
        <f>=C5/B5</f>
        <v>0</v>
      </c>
      <c r="E5">
        <f>=D5*$E$8</f>
        <v>0</v>
      </c>
    </row>
    <row r="6">
      <c r="A6" t="str">
        <v>Florida</v>
      </c>
      <c r="B6">
        <v>610000</v>
      </c>
      <c r="C6">
        <v>210000</v>
      </c>
      <c r="D6">
        <f>=C6/B6</f>
        <v>0</v>
      </c>
      <c r="E6">
        <f>=D6*$E$8</f>
        <v>0</v>
      </c>
    </row>
    <row r="7">
      <c r="A7" t="str">
        <v>New Jersey</v>
      </c>
      <c r="B7">
        <v>420000</v>
      </c>
      <c r="C7">
        <v>155000</v>
      </c>
      <c r="D7">
        <f>=C7/B7</f>
        <v>0</v>
      </c>
      <c r="E7">
        <f>=D7*$E$8</f>
        <v>0</v>
      </c>
    </row>
    <row r="9">
      <c r="A9" t="str">
        <v>Federal Taxable Income</v>
      </c>
      <c r="E9">
        <v>1250000</v>
      </c>
    </row>
  </sheetData>
  <ignoredErrors>
    <ignoredError numberStoredAsText="1" sqref="A1:E9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C13"/>
  <sheetViews>
    <sheetView workbookViewId="0"/>
  </sheetViews>
  <cols>
    <col min="1" max="1" width="16.83203125" customWidth="1"/>
    <col min="2" max="2" width="38.83203125" customWidth="1"/>
    <col min="3" max="3" width="16.83203125" customWidth="1"/>
  </cols>
  <sheetData>
    <row r="1">
      <c r="A1" t="str">
        <v>Account #</v>
      </c>
      <c r="B1" t="str">
        <v>Account Name</v>
      </c>
      <c r="C1" t="str">
        <v>Ending Balance</v>
      </c>
    </row>
    <row r="2">
      <c r="A2" t="str">
        <v>1000</v>
      </c>
      <c r="B2" t="str">
        <v>Cash — Operating</v>
      </c>
      <c r="C2">
        <v>245320.5</v>
      </c>
    </row>
    <row r="3">
      <c r="A3" t="str">
        <v>1010</v>
      </c>
      <c r="B3" t="str">
        <v>Cash — Payroll</v>
      </c>
      <c r="C3">
        <v>18340</v>
      </c>
    </row>
    <row r="4">
      <c r="A4" t="str">
        <v>1100</v>
      </c>
      <c r="B4" t="str">
        <v>Accounts Receivable</v>
      </c>
      <c r="C4">
        <v>412800</v>
      </c>
    </row>
    <row r="5">
      <c r="A5" t="str">
        <v>1200</v>
      </c>
      <c r="B5" t="str">
        <v>Inventory</v>
      </c>
      <c r="C5">
        <v>189500</v>
      </c>
    </row>
    <row r="6">
      <c r="A6" t="str">
        <v>1600</v>
      </c>
      <c r="B6" t="str">
        <v>Fixed Assets — Cost</v>
      </c>
      <c r="C6">
        <v>1250000</v>
      </c>
    </row>
    <row r="7">
      <c r="A7" t="str">
        <v>1610</v>
      </c>
      <c r="B7" t="str">
        <v>Accum. Depreciation</v>
      </c>
      <c r="C7">
        <v>-485000</v>
      </c>
    </row>
    <row r="8">
      <c r="A8" t="str">
        <v>2000</v>
      </c>
      <c r="B8" t="str">
        <v>Accounts Payable</v>
      </c>
      <c r="C8">
        <v>-187600</v>
      </c>
    </row>
    <row r="9">
      <c r="A9" t="str">
        <v>4000</v>
      </c>
      <c r="B9" t="str">
        <v>Revenue — Product Sales</v>
      </c>
      <c r="C9">
        <v>-3850000</v>
      </c>
    </row>
    <row r="10">
      <c r="A10" t="str">
        <v>4100</v>
      </c>
      <c r="B10" t="str">
        <v>Revenue — Service</v>
      </c>
      <c r="C10">
        <v>-1200000</v>
      </c>
    </row>
    <row r="11">
      <c r="A11" t="str">
        <v>5000</v>
      </c>
      <c r="B11" t="str">
        <v>COGS — Materials</v>
      </c>
      <c r="C11">
        <v>1280000</v>
      </c>
    </row>
    <row r="12">
      <c r="A12" t="str">
        <v>6000</v>
      </c>
      <c r="B12" t="str">
        <v>Salaries &amp; Wages</v>
      </c>
      <c r="C12">
        <v>1000000</v>
      </c>
    </row>
    <row r="13">
      <c r="A13" t="str">
        <v>7000</v>
      </c>
      <c r="B13" t="str">
        <v>Depreciation Expense</v>
      </c>
      <c r="C13">
        <v>95000</v>
      </c>
    </row>
  </sheetData>
  <ignoredErrors>
    <ignoredError numberStoredAsText="1" sqref="A1:C13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A8"/>
  <sheetViews>
    <sheetView workbookViewId="0"/>
  </sheetViews>
  <cols>
    <col min="1" max="1" width="75.83203125" customWidth="1"/>
  </cols>
  <sheetData>
    <row r="1">
      <c r="A1" t="str">
        <v>Martinez Manufacturing — Engagement Notes</v>
      </c>
    </row>
    <row r="2">
      <c r="A2" t="str">
        <v>Engagement: 2026 Tax Provision</v>
      </c>
    </row>
    <row r="3">
      <c r="A3" t="str">
        <v/>
      </c>
    </row>
    <row r="4">
      <c r="A4" t="str">
        <v>1. Client provided 2026 trial balance on 01/15/2027.</v>
      </c>
    </row>
    <row r="5">
      <c r="A5" t="str">
        <v>2. Prior year depreciation schedule reconciled.</v>
      </c>
    </row>
    <row r="6">
      <c r="A6" t="str">
        <v>3. Fixed asset additions: $95,000 HVAC + $28,000 security (placed 07/2026).</v>
      </c>
    </row>
    <row r="7">
      <c r="A7" t="str">
        <v>4. State apportionment factors based on 2026 sales-by-state report.</v>
      </c>
    </row>
    <row r="8">
      <c r="A8" t="str">
        <v>5. Open item: Verify CA franchise tax calculation.</v>
      </c>
    </row>
  </sheetData>
  <ignoredErrors>
    <ignoredError numberStoredAsText="1" sqref="A1:A8"/>
  </ignoredErrors>
</worksheet>
</file>

<file path=xl/worksheets/sheet9.xml><?xml version="1.0" encoding="utf-8"?>
<worksheet xmlns="http://schemas.openxmlformats.org/spreadsheetml/2006/main" xmlns:r="http://schemas.openxmlformats.org/officeDocument/2006/relationships">
  <dimension ref="A1:A50"/>
  <sheetViews>
    <sheetView workbookViewId="0"/>
  </sheetViews>
  <cols>
    <col min="1" max="1" width="78.83203125" customWidth="1"/>
  </cols>
  <sheetData>
    <row r="1">
      <c r="A1" t="str">
        <v>Tax Automation Blog — Formula Reporter Sample</v>
      </c>
    </row>
    <row r="2">
      <c r="A2" t="str">
        <v/>
      </c>
    </row>
    <row r="3">
      <c r="A3" t="str">
        <v>This workbook simulates a tax engagement file with formulas</v>
      </c>
    </row>
    <row r="4">
      <c r="A4" t="str">
        <v>scattered across multiple sheets. Use it to test the Formula</v>
      </c>
    </row>
    <row r="5">
      <c r="A5" t="str">
        <v>Reporter macro — it will find every formula and compile them</v>
      </c>
    </row>
    <row r="6">
      <c r="A6" t="str">
        <v>into a searchable report without modifying any data.</v>
      </c>
    </row>
    <row r="7">
      <c r="A7" t="str">
        <v/>
      </c>
    </row>
    <row r="8">
      <c r="A8" t="str">
        <v>SHEETS WITH FORMULAS (6):</v>
      </c>
    </row>
    <row r="9">
      <c r="A9" t="str">
        <v xml:space="preserve">  • Sched-A Income — SUM formulas in the totals row and</v>
      </c>
    </row>
    <row r="10">
      <c r="A10" t="str">
        <v xml:space="preserve">    Difference column (C3-D3, etc.)</v>
      </c>
    </row>
    <row r="11">
      <c r="A11" t="str">
        <v xml:space="preserve">  • Sched-E Deductions — SUM formulas and Difference column</v>
      </c>
    </row>
    <row r="12">
      <c r="A12" t="str">
        <v xml:space="preserve">  • Sched-L Bal Sheet — Totals row formulas and Change column</v>
      </c>
    </row>
    <row r="13">
      <c r="A13" t="str">
        <v xml:space="preserve">  • Fixed Assets — NBV formulas (Cost Basis − Accum Depr)</v>
      </c>
    </row>
    <row r="14">
      <c r="A14" t="str">
        <v xml:space="preserve">  • Depreciation — CY Depr formulas and Accum Depr running totals</v>
      </c>
    </row>
    <row r="15">
      <c r="A15" t="str">
        <v xml:space="preserve">  • State Apportionment — Factor formulas (In-State / Total Sales),</v>
      </c>
    </row>
    <row r="16">
      <c r="A16" t="str">
        <v xml:space="preserve">    Apportioned Income formulas (Factor × Federal Taxable Income)</v>
      </c>
    </row>
    <row r="17">
      <c r="A17" t="str">
        <v xml:space="preserve">  • Cover — Header and footer formulas</v>
      </c>
    </row>
    <row r="18">
      <c r="A18" t="str">
        <v/>
      </c>
    </row>
    <row r="19">
      <c r="A19" t="str">
        <v>SHEETS WITHOUT FORMULAS (3):</v>
      </c>
    </row>
    <row r="20">
      <c r="A20" t="str">
        <v xml:space="preserve">  • TB Import — Raw imported data, no formulas</v>
      </c>
    </row>
    <row r="21">
      <c r="A21" t="str">
        <v xml:space="preserve">  • Notes — Text only</v>
      </c>
    </row>
    <row r="22">
      <c r="A22" t="str">
        <v xml:space="preserve">  • Instructions — This sheet</v>
      </c>
    </row>
    <row r="23">
      <c r="A23" t="str">
        <v/>
      </c>
    </row>
    <row r="24">
      <c r="A24" t="str">
        <v>SHEETS WITH CROSS-TAB REFERENCES:</v>
      </c>
    </row>
    <row r="25">
      <c r="A25" t="str">
        <v xml:space="preserve">  • State Apportionment — Factor calculation references TB Import</v>
      </c>
    </row>
    <row r="26">
      <c r="A26" t="str">
        <v xml:space="preserve">  • Sched-A Income totals reference the individual line items in the same sheet</v>
      </c>
    </row>
    <row r="27">
      <c r="A27" t="str">
        <v/>
      </c>
    </row>
    <row r="28">
      <c r="A28" t="str">
        <v>HOW TO TEST:</v>
      </c>
    </row>
    <row r="29">
      <c r="A29" t="str">
        <v xml:space="preserve">  1. Copy the FormulaReporter macro from the blog post into VBA</v>
      </c>
    </row>
    <row r="30">
      <c r="A30" t="str">
        <v xml:space="preserve">     (Alt+F11 → Insert → Module → Paste)</v>
      </c>
    </row>
    <row r="31">
      <c r="A31" t="str">
        <v xml:space="preserve">  2. Test active-sheet mode: Navigate to State Apportionment, run</v>
      </c>
    </row>
    <row r="32">
      <c r="A32" t="str">
        <v xml:space="preserve">     the macro, click No (Active sheet only). The report should show</v>
      </c>
    </row>
    <row r="33">
      <c r="A33" t="str">
        <v xml:space="preserve">     formula entries for the active sheet only (12 formulas: Factor</v>
      </c>
    </row>
    <row r="34">
      <c r="A34" t="str">
        <v xml:space="preserve">     calculations + Apportioned Income calculations).</v>
      </c>
    </row>
    <row r="35">
      <c r="A35" t="str">
        <v xml:space="preserve">  3. Test all-sheets mode: Run the macro again, click Yes (All sheets).</v>
      </c>
    </row>
    <row r="36">
      <c r="A36" t="str">
        <v xml:space="preserve">     The report should show formulas from all 6 formula-bearing sheets,</v>
      </c>
    </row>
    <row r="37">
      <c r="A37" t="str">
        <v xml:space="preserve">     plus hyperlinks for every cell address.</v>
      </c>
    </row>
    <row r="38">
      <c r="A38" t="str">
        <v xml:space="preserve">  4. Click any cell address hyperlink in the report — Excel jumps</v>
      </c>
    </row>
    <row r="39">
      <c r="A39" t="str">
        <v xml:space="preserve">     directly to that cell on the source sheet.</v>
      </c>
    </row>
    <row r="40">
      <c r="A40" t="str">
        <v xml:space="preserve">  5. Try sorting by the Formula column (column C) to group similar</v>
      </c>
    </row>
    <row r="41">
      <c r="A41" t="str">
        <v xml:space="preserve">     formulas together.</v>
      </c>
    </row>
    <row r="42">
      <c r="A42" t="str">
        <v xml:space="preserve">  6. Verify TB Import and Notes do NOT appear in the report —</v>
      </c>
    </row>
    <row r="43">
      <c r="A43" t="str">
        <v xml:space="preserve">     they have no formulas.</v>
      </c>
    </row>
    <row r="44">
      <c r="A44" t="str">
        <v xml:space="preserve">  7. Run on an empty workbook or a sheet with no formulas — the</v>
      </c>
    </row>
    <row r="45">
      <c r="A45" t="str">
        <v xml:space="preserve">     macro should report "No formulas found." and delete the empty report.</v>
      </c>
    </row>
    <row r="46">
      <c r="A46" t="str">
        <v/>
      </c>
    </row>
    <row r="47">
      <c r="A47" t="str">
        <v>PRO TIP: Pair with the Hard-Coded Number Detector macro — first run</v>
      </c>
    </row>
    <row r="48">
      <c r="A48" t="str">
        <v>Formula Reporter to see every formula, then run Hard-Coded Number</v>
      </c>
    </row>
    <row r="49">
      <c r="A49" t="str">
        <v>Detector to find cells that should be formulas but aren't. Also pairs</v>
      </c>
    </row>
    <row r="50">
      <c r="A50" t="str">
        <v>well with the Error Cell Navigator for finding broken formulas.</v>
      </c>
    </row>
  </sheetData>
  <ignoredErrors>
    <ignoredError numberStoredAsText="1" sqref="A1:A50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Sched-A Income</vt:lpstr>
      <vt:lpstr>Sched-E Deductions</vt:lpstr>
      <vt:lpstr>Sched-L Bal Sheet</vt:lpstr>
      <vt:lpstr>Fixed Assets</vt:lpstr>
      <vt:lpstr>Depreciation</vt:lpstr>
      <vt:lpstr>State Apportionment</vt:lpstr>
      <vt:lpstr>TB Import</vt:lpstr>
      <vt:lpstr>Notes</vt:lpstr>
      <vt:lpstr>Instructions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