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" sheetId="1" r:id="rId1"/>
    <sheet name="Sched-A Income" sheetId="2" r:id="rId2"/>
    <sheet name="Depreciation" sheetId="3" r:id="rId3"/>
    <sheet name="Tax Summary" sheetId="4" r:id="rId4"/>
    <sheet name="JE Log" sheetId="5" r:id="rId5"/>
    <sheet name="Instruction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cols>
    <col min="1" max="1" width="16.83203125" customWidth="1"/>
    <col min="2" max="2" width="40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Ending Balance</v>
      </c>
      <c r="D1" t="str">
        <v>Variance</v>
      </c>
      <c r="E1" t="str">
        <v>Variance %</v>
      </c>
    </row>
    <row r="2">
      <c r="A2" t="str">
        <v>1000</v>
      </c>
      <c r="B2" t="str">
        <v>Cash — Operating</v>
      </c>
      <c r="C2">
        <v>245320.5</v>
      </c>
      <c r="D2">
        <v>17320.5</v>
      </c>
      <c r="E2" t="str">
        <f>=IFERROR(D2/C2,"N/A")</f>
        <v/>
      </c>
    </row>
    <row r="3">
      <c r="A3" t="str">
        <v>1010</v>
      </c>
      <c r="B3" t="str">
        <v>Cash — Payroll</v>
      </c>
      <c r="C3">
        <v>18340</v>
      </c>
      <c r="D3">
        <v>-860</v>
      </c>
      <c r="E3" t="str">
        <f>=IFERROR(D3/C3,"N/A")</f>
        <v/>
      </c>
    </row>
    <row r="4">
      <c r="A4" t="str">
        <v>1100</v>
      </c>
      <c r="B4" t="str">
        <v>Accounts Receivable</v>
      </c>
      <c r="C4">
        <v>412800</v>
      </c>
      <c r="D4">
        <v>17600</v>
      </c>
      <c r="E4" t="str">
        <f>=IFERROR(D4/C4,"N/A")</f>
        <v/>
      </c>
    </row>
    <row r="5">
      <c r="A5" t="str">
        <v>1200</v>
      </c>
      <c r="B5" t="str">
        <v>Inventory</v>
      </c>
      <c r="C5">
        <v>189500</v>
      </c>
      <c r="D5">
        <v>13100</v>
      </c>
      <c r="E5" t="str">
        <f>=IFERROR(D5/C5,"N/A")</f>
        <v/>
      </c>
    </row>
    <row r="6">
      <c r="A6" t="str">
        <v>1300</v>
      </c>
      <c r="B6" t="str">
        <v>Prepaid Expenses</v>
      </c>
      <c r="C6">
        <v>28500</v>
      </c>
      <c r="D6">
        <v>-2700</v>
      </c>
      <c r="E6" t="str">
        <f>=IFERROR(D6/C6,"N/A")</f>
        <v/>
      </c>
    </row>
    <row r="7">
      <c r="A7" t="str">
        <v>1400</v>
      </c>
      <c r="B7" t="str">
        <v>Investments — ST</v>
      </c>
      <c r="C7">
        <v>150000</v>
      </c>
      <c r="D7">
        <v>0</v>
      </c>
      <c r="E7" t="str">
        <f>=IFERROR(D7/C7,"N/A")</f>
        <v/>
      </c>
    </row>
    <row r="8">
      <c r="A8" t="str">
        <v>1500</v>
      </c>
      <c r="B8" t="str">
        <v>Notes Receivable</v>
      </c>
      <c r="C8">
        <v>75000</v>
      </c>
      <c r="D8">
        <v>75000</v>
      </c>
      <c r="E8" t="str">
        <f>=IFERROR(D8/C8,"N/A")</f>
        <v/>
      </c>
    </row>
    <row r="9">
      <c r="A9" t="str">
        <v>1600</v>
      </c>
      <c r="B9" t="str">
        <v>Fixed Assets — Cost</v>
      </c>
      <c r="C9">
        <v>1250000</v>
      </c>
      <c r="D9">
        <v>70000</v>
      </c>
      <c r="E9" t="str">
        <f>=IFERROR(D9/C9,"N/A")</f>
        <v/>
      </c>
    </row>
    <row r="10">
      <c r="A10" t="str">
        <v>1610</v>
      </c>
      <c r="B10" t="str">
        <v>Accum. Depreciation</v>
      </c>
      <c r="C10">
        <v>-485000</v>
      </c>
      <c r="D10">
        <v>-65000</v>
      </c>
      <c r="E10" t="str">
        <f>=IFERROR(D10/C10,"N/A")</f>
        <v/>
      </c>
    </row>
    <row r="11">
      <c r="A11" t="str">
        <v>1700</v>
      </c>
      <c r="B11" t="str">
        <v>Intangible Assets</v>
      </c>
      <c r="C11">
        <v>320000</v>
      </c>
      <c r="D11">
        <v>-20000</v>
      </c>
      <c r="E11" t="str">
        <f>=IFERROR(D11/C11,"N/A")</f>
        <v/>
      </c>
    </row>
    <row r="12">
      <c r="A12" t="str">
        <v>2000</v>
      </c>
      <c r="B12" t="str">
        <v>Accounts Payable</v>
      </c>
      <c r="C12">
        <v>-187600</v>
      </c>
      <c r="D12">
        <v>-21800</v>
      </c>
      <c r="E12" t="str">
        <f>=IFERROR(D12/C12,"N/A")</f>
        <v/>
      </c>
    </row>
    <row r="13">
      <c r="A13" t="str">
        <v>2100</v>
      </c>
      <c r="B13" t="str">
        <v>Accrued Expenses</v>
      </c>
      <c r="C13">
        <v>-48500</v>
      </c>
      <c r="D13">
        <v>-6500</v>
      </c>
      <c r="E13" t="str">
        <f>=IFERROR(D13/C13,"N/A")</f>
        <v/>
      </c>
    </row>
    <row r="14">
      <c r="A14" t="str">
        <v>3000</v>
      </c>
      <c r="B14" t="str">
        <v>Notes Payable — LT</v>
      </c>
      <c r="C14">
        <v>-420000</v>
      </c>
      <c r="D14">
        <v>-20000</v>
      </c>
      <c r="E14" t="str">
        <f>=IFERROR(D14/C14,"N/A")</f>
        <v/>
      </c>
    </row>
  </sheetData>
  <ignoredErrors>
    <ignoredError numberStoredAsText="1" sqref="A1:E1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6.83203125" customWidth="1"/>
    <col min="2" max="2" width="40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Category</v>
      </c>
      <c r="B1" t="str">
        <v>Current Year</v>
      </c>
      <c r="C1" t="str">
        <v>Prior Year</v>
      </c>
      <c r="D1" t="str">
        <v>Per Return</v>
      </c>
      <c r="E1" t="str">
        <v>Reference</v>
      </c>
    </row>
    <row r="2">
      <c r="A2" t="str">
        <v>Gross Receipts</v>
      </c>
      <c r="B2">
        <v>3850000</v>
      </c>
      <c r="C2">
        <v>3720000</v>
      </c>
      <c r="D2">
        <f>=IFERROR(VLOOKUP(B2,B2:C9,2,FALSE),"")</f>
        <v>0</v>
      </c>
      <c r="E2">
        <f>=IFERROR('[2024-Henderson.xlsx]Sched-A'!$C$2,"")</f>
        <v>0</v>
      </c>
    </row>
    <row r="3">
      <c r="A3" t="str">
        <v>Less: COGS</v>
      </c>
      <c r="B3">
        <v>1420000</v>
      </c>
      <c r="C3">
        <f>=B2-B3</f>
        <v>1385000</v>
      </c>
      <c r="D3">
        <f>=IFERROR(VLOOKUP(B3,B2:C9,2,FALSE),"")</f>
        <v>0</v>
      </c>
      <c r="E3">
        <f>=IFERROR('[2024-Henderson.xlsx]Sched-A'!$C$3,"")</f>
        <v>0</v>
      </c>
    </row>
    <row r="4">
      <c r="A4" t="str">
        <v>Gross Profit</v>
      </c>
      <c r="B4">
        <v>0</v>
      </c>
      <c r="C4">
        <v>0</v>
      </c>
      <c r="D4">
        <f>=IFERROR(VLOOKUP(B4,B2:C9,2,FALSE),"")</f>
        <v>0</v>
      </c>
      <c r="E4">
        <f>=IFERROR('[2024-Henderson.xlsx]Sched-A'!$C$4,"")</f>
        <v>0</v>
      </c>
    </row>
    <row r="5">
      <c r="A5" t="str">
        <v>Interest Income</v>
      </c>
      <c r="B5">
        <v>15200</v>
      </c>
      <c r="C5">
        <v>14800</v>
      </c>
      <c r="D5">
        <f>=IFERROR(VLOOKUP(B5,B2:C9,2,FALSE),"")</f>
        <v>0</v>
      </c>
      <c r="E5">
        <f>=IFERROR('[2024-Henderson.xlsx]Sched-A'!$C$5,"")</f>
        <v>0</v>
      </c>
    </row>
    <row r="6">
      <c r="A6" t="str">
        <v>Rental Income</v>
      </c>
      <c r="B6">
        <v>48500</v>
      </c>
      <c r="C6">
        <v>47200</v>
      </c>
      <c r="D6">
        <f>=IFERROR(VLOOKUP(B6,B2:C9,2,FALSE),"")</f>
        <v>0</v>
      </c>
      <c r="E6">
        <f>=IFERROR('[2024-Henderson.xlsx]Sched-A'!$C$6,"")</f>
        <v>0</v>
      </c>
    </row>
    <row r="7">
      <c r="A7" t="str">
        <v>Royalty Income</v>
      </c>
      <c r="B7">
        <v>32000</v>
      </c>
      <c r="C7">
        <v>31000</v>
      </c>
      <c r="D7">
        <f>=IFERROR(VLOOKUP(B7,B2:C9,2,FALSE),"")</f>
        <v>0</v>
      </c>
      <c r="E7">
        <f>=IFERROR('[2024-Henderson.xlsx]Sched-A'!$C$7,"")</f>
        <v>0</v>
      </c>
    </row>
    <row r="8">
      <c r="A8" t="str">
        <v>Capital Gains — ST</v>
      </c>
      <c r="B8">
        <v>18000</v>
      </c>
      <c r="C8">
        <v>22000</v>
      </c>
      <c r="D8">
        <f>=IFERROR(VLOOKUP(B8,B2:C9,2,FALSE),"")</f>
        <v>0</v>
      </c>
      <c r="E8">
        <f>=IFERROR('[2024-Henderson.xlsx]Sched-A'!$C$8,"")</f>
        <v>0</v>
      </c>
    </row>
    <row r="9">
      <c r="A9" t="str">
        <v>Other Income</v>
      </c>
      <c r="B9">
        <v>9500</v>
      </c>
      <c r="C9">
        <v>0</v>
      </c>
      <c r="D9">
        <f>=IFERROR(VLOOKUP(B9,B2:C9,2,FALSE),"")</f>
        <v>0</v>
      </c>
      <c r="E9">
        <f>=IFERROR('[2024-Henderson.xlsx]Sched-A'!$C$9,"")</f>
        <v>0</v>
      </c>
    </row>
    <row r="10">
      <c r="A10" t="str">
        <v/>
      </c>
      <c r="B10" t="str">
        <v/>
      </c>
      <c r="C10" t="str">
        <f>=SUM(C2:C9)</f>
        <v/>
      </c>
      <c r="D10" t="str">
        <f>=SUM(D2:D9)</f>
        <v/>
      </c>
      <c r="E10" t="str">
        <v/>
      </c>
    </row>
    <row r="11">
      <c r="A11" t="str">
        <v>TOTAL INCOME</v>
      </c>
      <c r="B11">
        <v>0</v>
      </c>
      <c r="C11">
        <v>0</v>
      </c>
      <c r="D11">
        <v>0</v>
      </c>
      <c r="E11">
        <v>0</v>
      </c>
    </row>
  </sheetData>
  <ignoredErrors>
    <ignoredError numberStoredAsText="1" sqref="A1:E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cols>
    <col min="1" max="1" width="16.83203125" customWidth="1"/>
    <col min="2" max="2" width="40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 (Yrs)</v>
      </c>
      <c r="E1" t="str">
        <v>Prior Depr</v>
      </c>
      <c r="F1" t="str">
        <v>CY Depr</v>
      </c>
      <c r="G1" t="str">
        <v>Accum Depr</v>
      </c>
      <c r="H1" t="str">
        <v>NBV</v>
      </c>
    </row>
    <row r="2">
      <c r="A2" t="str">
        <v>Office Building</v>
      </c>
      <c r="B2">
        <v>800000</v>
      </c>
      <c r="C2" t="str">
        <v>SL</v>
      </c>
      <c r="D2">
        <v>39</v>
      </c>
      <c r="E2">
        <v>280000</v>
      </c>
      <c r="F2">
        <f>=IFERROR(IF(C2="SL",B2/D2,IF(C2="200DB",(B2-E2)*2/D2,0)),0)</f>
        <v>0</v>
      </c>
      <c r="G2">
        <f>=IFERROR(E2+F2,"Error")</f>
        <v>0</v>
      </c>
      <c r="H2">
        <f>=IFERROR(B2-G2,"-")</f>
        <v>0</v>
      </c>
    </row>
    <row r="3">
      <c r="A3" t="str">
        <v>Mfg Equipment</v>
      </c>
      <c r="B3">
        <v>250000</v>
      </c>
      <c r="C3" t="str">
        <v>200DB</v>
      </c>
      <c r="D3">
        <v>7</v>
      </c>
      <c r="E3">
        <v>200000</v>
      </c>
      <c r="F3">
        <f>=IFERROR(IF(C3="SL",B3/D3,IF(C3="200DB",(B3-E3)*2/D3,0)),0)</f>
        <v>0</v>
      </c>
      <c r="G3">
        <f>=IFERROR(E3+F3,"Error")</f>
        <v>0</v>
      </c>
      <c r="H3">
        <f>=IFERROR(B3-G3,"-")</f>
        <v>0</v>
      </c>
    </row>
    <row r="4">
      <c r="A4" t="str">
        <v>Furniture</v>
      </c>
      <c r="B4">
        <v>85000</v>
      </c>
      <c r="C4" t="str">
        <v>200DB</v>
      </c>
      <c r="D4">
        <v>7</v>
      </c>
      <c r="E4">
        <v>68000</v>
      </c>
      <c r="F4">
        <f>=IFERROR(IF(C4="SL",B4/D4,IF(C4="200DB",(B4-E4)*2/D4,0)),0)</f>
        <v>0</v>
      </c>
      <c r="G4">
        <f>=IFERROR(E4+F4,"Error")</f>
        <v>0</v>
      </c>
      <c r="H4">
        <f>=IFERROR(B4-G4,"-")</f>
        <v>0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96000</v>
      </c>
      <c r="F5">
        <f>=IFERROR(IF(C5="SL",B5/D5,IF(C5="200DB",(B5-E5)*2/D5,0)),0)</f>
        <v>0</v>
      </c>
      <c r="G5">
        <f>=IFERROR(E5+F5,"Error")</f>
        <v>0</v>
      </c>
      <c r="H5">
        <f>=IFERROR(B5-G5,"-")</f>
        <v>0</v>
      </c>
    </row>
    <row r="6">
      <c r="A6" t="str">
        <v>Computers</v>
      </c>
      <c r="B6">
        <v>45000</v>
      </c>
      <c r="C6" t="str">
        <v>200DB</v>
      </c>
      <c r="D6">
        <v>5</v>
      </c>
      <c r="E6">
        <v>36000</v>
      </c>
      <c r="F6">
        <f>=IFERROR(IF(C6="SL",B6/D6,IF(C6="200DB",(B6-E6)*2/D6,0)),0)</f>
        <v>0</v>
      </c>
      <c r="G6">
        <f>=IFERROR(E6+F6,"Error")</f>
        <v>0</v>
      </c>
      <c r="H6">
        <f>=IFERROR(B6-G6,"-")</f>
        <v>0</v>
      </c>
    </row>
    <row r="7">
      <c r="A7" t="str">
        <v>Leasehold</v>
      </c>
      <c r="B7">
        <v>180000</v>
      </c>
      <c r="C7" t="str">
        <v>SL</v>
      </c>
      <c r="D7">
        <v>15</v>
      </c>
      <c r="E7">
        <v>72000</v>
      </c>
      <c r="F7">
        <f>=IFERROR(IF(C7="SL",B7/D7,IF(C7="200DB",(B7-E7)*2/D7,0)),0)</f>
        <v>0</v>
      </c>
      <c r="G7">
        <f>=IFERROR(E7+F7,"Error")</f>
        <v>0</v>
      </c>
      <c r="H7">
        <f>=IFERROR(B7-G7,"-")</f>
        <v>0</v>
      </c>
    </row>
    <row r="8">
      <c r="A8" t="str">
        <v>HVAC</v>
      </c>
      <c r="B8">
        <v>95000</v>
      </c>
      <c r="C8" t="str">
        <v>SL</v>
      </c>
      <c r="D8">
        <v>39</v>
      </c>
      <c r="E8">
        <v>2436</v>
      </c>
      <c r="F8">
        <f>=IFERROR(IF(C8="SL",B8/D8,IF(C8="200DB",(B8-E8)*2/D8,0)),0)</f>
        <v>0</v>
      </c>
      <c r="G8">
        <f>=IFERROR(E8+F8,"Error")</f>
        <v>0</v>
      </c>
      <c r="H8">
        <f>=IFERROR(B8-G8,"-")</f>
        <v>0</v>
      </c>
    </row>
  </sheetData>
  <ignoredErrors>
    <ignoredError numberStoredAsText="1" sqref="A1:H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6.83203125" customWidth="1"/>
    <col min="2" max="2" width="40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Total Sales</v>
      </c>
      <c r="C1" t="str">
        <v>In-State Sales</v>
      </c>
      <c r="D1" t="str">
        <v>Apportionment %</v>
      </c>
      <c r="E1" t="str">
        <v>Taxable Income</v>
      </c>
      <c r="F1" t="str">
        <v>Tax Due</v>
      </c>
    </row>
    <row r="2">
      <c r="A2" t="str">
        <v>California</v>
      </c>
      <c r="B2">
        <v>2450000</v>
      </c>
      <c r="C2">
        <v>890000</v>
      </c>
      <c r="D2">
        <f>=IFERROR(C2/B2,0)</f>
        <v>0</v>
      </c>
      <c r="E2">
        <f>=IFERROR(D2*VLOOKUP(A2,'[RateTable-2024.xlsx]Rates'!$A$2:$C$8,2,FALSE),0)</f>
        <v>0</v>
      </c>
      <c r="F2">
        <f>=IFERROR(E2*VLOOKUP(A2,'[RateTable-2024.xlsx]Rates'!$A$2:$D$8,3,FALSE),0)</f>
        <v>0</v>
      </c>
    </row>
    <row r="3">
      <c r="A3" t="str">
        <v>New York</v>
      </c>
      <c r="B3">
        <v>1800000</v>
      </c>
      <c r="C3">
        <v>620000</v>
      </c>
      <c r="D3">
        <f>=IFERROR(C3/B3,0)</f>
        <v>0</v>
      </c>
      <c r="E3">
        <f>=IFERROR(D3*VLOOKUP(A3,'[RateTable-2024.xlsx]Rates'!$A$2:$C$8,2,FALSE),0)</f>
        <v>0</v>
      </c>
      <c r="F3">
        <f>=IFERROR(E3*VLOOKUP(A3,'[RateTable-2024.xlsx]Rates'!$A$2:$D$8,3,FALSE),0)</f>
        <v>0</v>
      </c>
    </row>
    <row r="4">
      <c r="A4" t="str">
        <v>Texas</v>
      </c>
      <c r="B4">
        <v>950000</v>
      </c>
      <c r="C4">
        <v>340000</v>
      </c>
      <c r="D4">
        <f>=IFERROR(C4/B4,0)</f>
        <v>0</v>
      </c>
      <c r="E4">
        <f>=IFERROR(D4*VLOOKUP(A4,'[RateTable-2024.xlsx]Rates'!$A$2:$C$8,2,FALSE),0)</f>
        <v>0</v>
      </c>
      <c r="F4">
        <f>=IFERROR(E4*VLOOKUP(A4,'[RateTable-2024.xlsx]Rates'!$A$2:$D$8,3,FALSE),0)</f>
        <v>0</v>
      </c>
    </row>
    <row r="5">
      <c r="A5" t="str">
        <v>Illinois</v>
      </c>
      <c r="B5">
        <v>720000</v>
      </c>
      <c r="C5">
        <v>280000</v>
      </c>
      <c r="D5">
        <f>=IFERROR(C5/B5,0)</f>
        <v>0</v>
      </c>
      <c r="E5">
        <f>=IFERROR(D5*VLOOKUP(A5,'[RateTable-2024.xlsx]Rates'!$A$2:$C$8,2,FALSE),0)</f>
        <v>0</v>
      </c>
      <c r="F5">
        <f>=IFERROR(E5*VLOOKUP(A5,'[RateTable-2024.xlsx]Rates'!$A$2:$D$8,3,FALSE),0)</f>
        <v>0</v>
      </c>
    </row>
    <row r="6">
      <c r="A6" t="str">
        <v>Florida</v>
      </c>
      <c r="B6">
        <v>610000</v>
      </c>
      <c r="C6">
        <v>210000</v>
      </c>
      <c r="D6">
        <f>=IFERROR(C6/B6,0)</f>
        <v>0</v>
      </c>
      <c r="E6">
        <f>=IFERROR(D6*VLOOKUP(A6,'[RateTable-2024.xlsx]Rates'!$A$2:$C$8,2,FALSE),0)</f>
        <v>0</v>
      </c>
      <c r="F6">
        <f>=IFERROR(E6*VLOOKUP(A6,'[RateTable-2024.xlsx]Rates'!$A$2:$D$8,3,FALSE),0)</f>
        <v>0</v>
      </c>
    </row>
    <row r="7">
      <c r="A7" t="str">
        <v>New Jersey</v>
      </c>
      <c r="B7">
        <v>420000</v>
      </c>
      <c r="C7">
        <v>155000</v>
      </c>
      <c r="D7">
        <f>=IFERROR(C7/B7,0)</f>
        <v>0</v>
      </c>
      <c r="E7">
        <f>=IFERROR(D7*VLOOKUP(A7,'[RateTable-2024.xlsx]Rates'!$A$2:$C$8,2,FALSE),0)</f>
        <v>0</v>
      </c>
      <c r="F7">
        <f>=IFERROR(E7*VLOOKUP(A7,'[RateTable-2024.xlsx]Rates'!$A$2:$D$8,3,FALSE),0)</f>
        <v>0</v>
      </c>
    </row>
    <row r="8">
      <c r="A8" t="str">
        <v/>
      </c>
      <c r="B8" t="str">
        <f>=SUM(B2:B7)</f>
        <v/>
      </c>
      <c r="C8" t="str">
        <f>=SUM(C2:C7)</f>
        <v/>
      </c>
      <c r="D8" t="str">
        <v/>
      </c>
      <c r="E8" t="str">
        <f>=SUM(E2:E7)</f>
        <v/>
      </c>
      <c r="F8" t="str">
        <f>=SUM(F2:F7)</f>
        <v/>
      </c>
    </row>
    <row r="9">
      <c r="A9" t="str">
        <v>TOTAL</v>
      </c>
      <c r="B9">
        <v>0</v>
      </c>
      <c r="C9">
        <v>0</v>
      </c>
      <c r="D9">
        <v>0</v>
      </c>
      <c r="E9">
        <v>0</v>
      </c>
      <c r="F9">
        <v>0</v>
      </c>
    </row>
  </sheetData>
  <ignoredErrors>
    <ignoredError numberStoredAsText="1" sqref="A1:F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40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03/15/2026</v>
      </c>
      <c r="C2">
        <v>7000</v>
      </c>
      <c r="D2" t="str">
        <v>Q1 Depreciation Adj</v>
      </c>
      <c r="E2">
        <v>16798</v>
      </c>
      <c r="F2">
        <v>0</v>
      </c>
    </row>
    <row r="3">
      <c r="A3" t="str">
        <v>JE-001</v>
      </c>
      <c r="B3" t="str">
        <v>03/15/2026</v>
      </c>
      <c r="C3">
        <v>1610</v>
      </c>
      <c r="D3" t="str">
        <v>Q1 Depreciation Adj</v>
      </c>
      <c r="E3">
        <v>0</v>
      </c>
      <c r="F3">
        <v>16798</v>
      </c>
    </row>
    <row r="4">
      <c r="A4" t="str">
        <v>JE-002</v>
      </c>
      <c r="B4" t="str">
        <v>06/15/2026</v>
      </c>
      <c r="C4">
        <v>7000</v>
      </c>
      <c r="D4" t="str">
        <v>Q2 Depreciation Adj</v>
      </c>
      <c r="E4">
        <v>16798</v>
      </c>
      <c r="F4">
        <v>0</v>
      </c>
    </row>
    <row r="5">
      <c r="A5" t="str">
        <v>JE-002</v>
      </c>
      <c r="B5" t="str">
        <v>06/15/2026</v>
      </c>
      <c r="C5">
        <v>1610</v>
      </c>
      <c r="D5" t="str">
        <v>Q2 Depreciation Adj</v>
      </c>
      <c r="E5">
        <v>0</v>
      </c>
      <c r="F5">
        <v>16798</v>
      </c>
    </row>
    <row r="6">
      <c r="A6" t="str">
        <v>JE-003</v>
      </c>
      <c r="B6" t="str">
        <v>12/31/2026</v>
      </c>
      <c r="C6">
        <v>9000</v>
      </c>
      <c r="D6" t="str">
        <v>Year-End Tax Provision</v>
      </c>
      <c r="E6">
        <v>237300</v>
      </c>
      <c r="F6">
        <v>0</v>
      </c>
    </row>
    <row r="7">
      <c r="A7" t="str">
        <v>JE-003</v>
      </c>
      <c r="B7" t="str">
        <v>12/31/2026</v>
      </c>
      <c r="C7">
        <v>9100</v>
      </c>
      <c r="D7" t="str">
        <v>Year-End Tax Provision</v>
      </c>
      <c r="E7">
        <v>0</v>
      </c>
      <c r="F7">
        <v>237300</v>
      </c>
    </row>
  </sheetData>
  <ignoredErrors>
    <ignoredError numberStoredAsText="1" sqref="A1:F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53"/>
  <sheetViews>
    <sheetView workbookViewId="0"/>
  </sheetViews>
  <cols>
    <col min="1" max="1" width="78.83203125" customWidth="1"/>
  </cols>
  <sheetData>
    <row r="1">
      <c r="A1" t="str">
        <v>Tax Automation Blog — IFERROR Mask Detector Sample</v>
      </c>
    </row>
    <row r="2">
      <c r="A2" t="str">
        <v/>
      </c>
    </row>
    <row r="3">
      <c r="A3" t="str">
        <v>This workbook contains IFERROR and IFNA formulas of all three</v>
      </c>
    </row>
    <row r="4">
      <c r="A4" t="str">
        <v>classification types across 5 sheets. Use it to test the IFERROR</v>
      </c>
    </row>
    <row r="5">
      <c r="A5" t="str">
        <v>Mask Detector macro.</v>
      </c>
    </row>
    <row r="6">
      <c r="A6" t="str">
        <v/>
      </c>
    </row>
    <row r="7">
      <c r="A7" t="str">
        <v>IFERROR/IFNA BREAKDOWN BY SHEET:</v>
      </c>
    </row>
    <row r="8">
      <c r="A8" t="str">
        <v/>
      </c>
    </row>
    <row r="9">
      <c r="A9" t="str">
        <v xml:space="preserve">  TB (13 IFERROR formulas — all GENUINE):</v>
      </c>
    </row>
    <row r="10">
      <c r="A10" t="str">
        <v xml:space="preserve">    • Variance % column uses IFERROR with "N/A" fallback for #DIV/0!</v>
      </c>
    </row>
    <row r="11">
      <c r="A11" t="str">
        <v xml:space="preserve">    • This is legitimate — when PY balance is zero, variance is undefined.</v>
      </c>
    </row>
    <row r="12">
      <c r="A12" t="str">
        <v xml:space="preserve">  Sched-A Income (16 IFERROR formulas — SUSPICIOUS + GENUINE):</v>
      </c>
    </row>
    <row r="13">
      <c r="A13" t="str">
        <v xml:space="preserve">    • "Per Return" column: IFERROR(VLOOKUP(...), "") — blank fallback,</v>
      </c>
    </row>
    <row r="14">
      <c r="A14" t="str">
        <v xml:space="preserve">      so if the VLOOKUP fails, the cell is empty with no indication.</v>
      </c>
    </row>
    <row r="15">
      <c r="A15" t="str">
        <v xml:space="preserve">    • "Reference" column: IFERROR([2024-Henderson.xlsx]..., "") — external</v>
      </c>
    </row>
    <row r="16">
      <c r="A16" t="str">
        <v xml:space="preserve">      workbook reference with blank fallback. If 2024-Henderson.xlsx is</v>
      </c>
    </row>
    <row r="17">
      <c r="A17" t="str">
        <v xml:space="preserve">      renamed, moved, or deleted, every cell silently returns blank.</v>
      </c>
    </row>
    <row r="18">
      <c r="A18" t="str">
        <v xml:space="preserve">    • Gross Profit rows: simple subtraction — IFERROR-free (baseline).</v>
      </c>
    </row>
    <row r="19">
      <c r="A19" t="str">
        <v xml:space="preserve">  Depreciation (14 IFERROR formulas — GENUINE + REDUNDANT):</v>
      </c>
    </row>
    <row r="20">
      <c r="A20" t="str">
        <v xml:space="preserve">    • CY Depr: IFERROR on division (handles case where Life=0) — GENUINE.</v>
      </c>
    </row>
    <row r="21">
      <c r="A21" t="str">
        <v xml:space="preserve">    • Accum Depr: IFERROR on simple Prior+Current addition — REDUNDANT.</v>
      </c>
    </row>
    <row r="22">
      <c r="A22" t="str">
        <v xml:space="preserve">      This can never produce a formula error. The IFERROR is clutter.</v>
      </c>
    </row>
    <row r="23">
      <c r="A23" t="str">
        <v xml:space="preserve">    • NBV: IFERROR on Basis-Accum subtraction — REDUNDANT. Same issue.</v>
      </c>
    </row>
    <row r="24">
      <c r="A24" t="str">
        <v xml:space="preserve">  Tax Summary (12 IFERROR formulas — SUSPICIOUS):</v>
      </c>
    </row>
    <row r="25">
      <c r="A25" t="str">
        <v xml:space="preserve">    • Apportionment %: IFERROR on division with zero fallback — SUSPICIOUS</v>
      </c>
    </row>
    <row r="26">
      <c r="A26" t="str">
        <v xml:space="preserve">      only because fallback is zero (hides #DIV/0! vs. real zero).</v>
      </c>
    </row>
    <row r="27">
      <c r="A27" t="str">
        <v xml:space="preserve">    • Taxable Income: IFERROR with external workbook VLOOKUP + zero fallback</v>
      </c>
    </row>
    <row r="28">
      <c r="A28" t="str">
        <v xml:space="preserve">      — SUSPICIOUS. If RateTable-2024.xlsx is missing, all income shows $0.</v>
      </c>
    </row>
    <row r="29">
      <c r="A29" t="str">
        <v xml:space="preserve">    • Tax Due: same pattern — external reference + zero fallback. Dangerous.</v>
      </c>
    </row>
    <row r="30">
      <c r="A30" t="str">
        <v xml:space="preserve">  JE Log (0 IFERROR formulas):</v>
      </c>
    </row>
    <row r="31">
      <c r="A31" t="str">
        <v xml:space="preserve">    • No formulas at all — this sheet should not appear in the report.</v>
      </c>
    </row>
    <row r="32">
      <c r="A32" t="str">
        <v/>
      </c>
    </row>
    <row r="33">
      <c r="A33" t="str">
        <v>HOW TO TEST:</v>
      </c>
    </row>
    <row r="34">
      <c r="A34" t="str">
        <v xml:space="preserve">  1. Copy the AuditIFERROR macro into VBA (Alt+F11 → Insert → Module).</v>
      </c>
    </row>
    <row r="35">
      <c r="A35" t="str">
        <v xml:space="preserve">  2. Run the macro. The report should show 55 IFERROR/IFNA formulas.</v>
      </c>
    </row>
    <row r="36">
      <c r="A36" t="str">
        <v xml:space="preserve">  3. Verify the classification counts:</v>
      </c>
    </row>
    <row r="37">
      <c r="A37" t="str">
        <v xml:space="preserve">     • SUSPICIOUS: 28 (blank "" fallbacks + zero fallbacks on external refs)</v>
      </c>
    </row>
    <row r="38">
      <c r="A38" t="str">
        <v xml:space="preserve">     • REDUNDANT: 14 (Accum Depr and NBV columns on Depreciation sheet)</v>
      </c>
    </row>
    <row r="39">
      <c r="A39" t="str">
        <v xml:space="preserve">     • GENUINE: 13 (TB Variance %, CY Depr division, Sched-A lookup)</v>
      </c>
    </row>
    <row r="40">
      <c r="A40" t="str">
        <v xml:space="preserve">  4. Click any hyperlink in column A to jump to the source cell.</v>
      </c>
    </row>
    <row r="41">
      <c r="A41" t="str">
        <v xml:space="preserve">  5. Verify JE Log does NOT appear in the report.</v>
      </c>
    </row>
    <row r="42">
      <c r="A42" t="str">
        <v xml:space="preserve">  6. Note that the report is sorted SUSPICIOUS first — start there.</v>
      </c>
    </row>
    <row r="43">
      <c r="A43" t="str">
        <v/>
      </c>
    </row>
    <row r="44">
      <c r="A44" t="str">
        <v>THE 3 DELIBERATE #REF! MASKS:</v>
      </c>
    </row>
    <row r="45">
      <c r="A45" t="str">
        <v xml:space="preserve">  This workbook references two external files that don't exist:</v>
      </c>
    </row>
    <row r="46">
      <c r="A46" t="str">
        <v xml:space="preserve">  • 2024-Henderson.xlsx (Sched-A, "Reference" column)</v>
      </c>
    </row>
    <row r="47">
      <c r="A47" t="str">
        <v xml:space="preserve">  • RateTable-2024.xlsx (Tax Summary, Taxable Income + Tax Due)</v>
      </c>
    </row>
    <row r="48">
      <c r="A48" t="str">
        <v xml:space="preserve">  When opened, these formulas will show #REF! unless IFERROR hides them.</v>
      </c>
    </row>
    <row r="49">
      <c r="A49" t="str">
        <v xml:space="preserve">  The macro will flag all of them as SUSPICIOUS — exactly what you want.</v>
      </c>
    </row>
    <row r="50">
      <c r="A50" t="str">
        <v/>
      </c>
    </row>
    <row r="51">
      <c r="A51" t="str">
        <v>PRO TIP: Run this macro on workbooks BEFORE archiving. Every IFERROR</v>
      </c>
    </row>
    <row r="52">
      <c r="A52" t="str">
        <v>with a blank or zero fallback that references an external file is a</v>
      </c>
    </row>
    <row r="53">
      <c r="A53" t="str">
        <v>time bomb waiting to detonate when someone moves the source file.</v>
      </c>
    </row>
  </sheetData>
  <ignoredErrors>
    <ignoredError numberStoredAsText="1" sqref="A1:A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TB</vt:lpstr>
      <vt:lpstr>Sched-A Income</vt:lpstr>
      <vt:lpstr>Depreciation</vt:lpstr>
      <vt:lpstr>Tax Summary</vt:lpstr>
      <vt:lpstr>JE Log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